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28"/>
  <workbookPr defaultThemeVersion="124226"/>
  <mc:AlternateContent xmlns:mc="http://schemas.openxmlformats.org/markup-compatibility/2006">
    <mc:Choice Requires="x15">
      <x15ac:absPath xmlns:x15ac="http://schemas.microsoft.com/office/spreadsheetml/2010/11/ac" url="/Users/miltonfernandogarzonsanchez/Desktop/ALCALDIA DE CHIA/CONTRATACION 2025/EVALUACIONES 2025/SAMC-018-2025/EVALUACION INICIAL/"/>
    </mc:Choice>
  </mc:AlternateContent>
  <xr:revisionPtr revIDLastSave="0" documentId="13_ncr:1_{FEB96749-0445-CB48-BFEB-0510542CF0F0}" xr6:coauthVersionLast="47" xr6:coauthVersionMax="47" xr10:uidLastSave="{00000000-0000-0000-0000-000000000000}"/>
  <bookViews>
    <workbookView xWindow="0" yWindow="760" windowWidth="30240" windowHeight="17440" activeTab="1" xr2:uid="{00000000-000D-0000-FFFF-FFFF00000000}"/>
  </bookViews>
  <sheets>
    <sheet name="SMMLV" sheetId="19" r:id="rId1"/>
    <sheet name="ALTERNAMOTOR SAS" sheetId="18" r:id="rId2"/>
    <sheet name="DIATORS SAS" sheetId="20" r:id="rId3"/>
  </sheets>
  <definedNames>
    <definedName name="_xlnm.Print_Area" localSheetId="1">'ALTERNAMOTOR SAS'!$A$2:$L$41</definedName>
    <definedName name="_xlnm.Print_Area" localSheetId="2">'DIATORS SAS'!$A$2:$L$41</definedName>
    <definedName name="_xlnm.Print_Titles" localSheetId="1">'ALTERNAMOTOR SAS'!$1:$4</definedName>
    <definedName name="_xlnm.Print_Titles" localSheetId="2">'DIATORS SAS'!$1:$4</definedName>
  </definedNames>
  <calcPr calcId="18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J12" i="20" l="1"/>
  <c r="I13" i="20"/>
  <c r="H16" i="20" l="1"/>
  <c r="I16" i="20" s="1"/>
  <c r="G16" i="20"/>
  <c r="I13" i="18" l="1"/>
  <c r="J12" i="18" s="1"/>
  <c r="I12" i="18"/>
  <c r="I16" i="18"/>
  <c r="H16" i="18"/>
  <c r="G16" i="18"/>
</calcChain>
</file>

<file path=xl/sharedStrings.xml><?xml version="1.0" encoding="utf-8"?>
<sst xmlns="http://schemas.openxmlformats.org/spreadsheetml/2006/main" count="136" uniqueCount="68">
  <si>
    <t>Proponente</t>
  </si>
  <si>
    <t>Participacion</t>
  </si>
  <si>
    <t>Cumple</t>
  </si>
  <si>
    <t xml:space="preserve"> Valor en $</t>
  </si>
  <si>
    <t>Valor en SMMLV</t>
  </si>
  <si>
    <t>P.O. Valor en $</t>
  </si>
  <si>
    <t>Valor SMMLV</t>
  </si>
  <si>
    <t>Presupuesto Oficial</t>
  </si>
  <si>
    <t>Integrantes</t>
  </si>
  <si>
    <t>1. Experiencia</t>
  </si>
  <si>
    <t>2. Registro Único de Proponentes</t>
  </si>
  <si>
    <t>No. De Certificado</t>
  </si>
  <si>
    <t>Fecha de expediciòn</t>
  </si>
  <si>
    <t xml:space="preserve">Verificado </t>
  </si>
  <si>
    <t>Personal</t>
  </si>
  <si>
    <t>VERIFICADO</t>
  </si>
  <si>
    <t>3. Personal Minimo Requerido</t>
  </si>
  <si>
    <t>Experiencia profesional mínimo de Diez (10) años como Ingeniero Mecánico, contados a partir de la fecha de la matrícula profesional, de igual forma deberá aportar copia de la matricula profesional, copias de los diplomas de grado, certificado de vigencia de la tarjeta profesional vigente.</t>
  </si>
  <si>
    <t>Experiencia específica: El profesional deberá acreditar experiencia como ingeniero mecánico en contratos con entidades públicas o privadas de mínimo ocho (8) años, donde se evidencie que estuvo como director de patio o jefe de taller.</t>
  </si>
  <si>
    <t>Experiencia específica: El mecánico deberá acreditar experiencia como mecánico diésel en contratos con entidades públicas o privadas de mínimo ocho (8) años, para lo cual deberá aportar las certificaciones respectivas especificando tiempo de servicio, funciones y cargo desempeñado.</t>
  </si>
  <si>
    <t>Experiencia general mínima de Ocho (8) años como Tecnólogo en Mantenimiento Mecatrónico de Automotores contados a partir del título, de igual forma deberá aportar copia del diploma de grado.</t>
  </si>
  <si>
    <t>Experiencia específica: El mecánico deberá acreditar experiencia como mecánico automotriz, de sistemas de inyección electrónica y en sistemas eléctricos en contratos con entidades públicas o privadas de mínimo ocho (8) años, para lo cual deberá aportar las certificaciones respectivas especificando tiempo de servicio, funciones y cargo desempeñado.</t>
  </si>
  <si>
    <t>Año</t>
  </si>
  <si>
    <t>Salario mínimo mensual</t>
  </si>
  <si>
    <t>Experiencia específica: El mecánico deberá acreditar experiencia como mecánico de patio o mecánico general en contratos con entidades públicas o privadas de mínimo cinco (5) años, para lo cual deberá aportar las certificaciones respectivas especificando tiempo de servicio, funciones y cargo desempeñado.</t>
  </si>
  <si>
    <t>ANEXO EVALUACION DE EXPERIENCIA Y TECNICA CONVOCATORIA PÚBLICA, SAMC-018-2025</t>
  </si>
  <si>
    <t>MANTENIMIENTO PREVENTIVO Y/O CORRECTIVO DE LA MAQUINARIA Y EQUIPOS MENORES DEL BANCO DE MAQUINARIA ADSCRITA A LA SECRETARÍA DE OBRAS PÚBLICAS Y USADA PARA LAS INTERVENCIONES DE REHABILITACIÓN Y MEJORAMIENTO DE LA MALLA VIAL DEL MUNICIPIO DE CHÍA</t>
  </si>
  <si>
    <t>Cuya sumatoria expresada en
SMMLV sea igual o superior a dos veces al presupuesto oficial.</t>
  </si>
  <si>
    <t xml:space="preserve">De igual manera los dos contratos deben estar inscritos en el Registro Único de Proponentes
(RUP) y cada uno debe contar como mínimo con ocho (8) de los siguientes códigos de clasificación
UNSPSC: 78181500 - 25171700 - 25171900 - 25172500 - 25172800 - 25172900 - 25174800 - 26101400 - 26101500 - 26111700 - 26111900 - 26112000 - 22101700 - 15121500 </t>
  </si>
  <si>
    <t>Codigos de clasificacion UNSPSC 78181500 - 25171700 - 25171900 - 25172500 - 25172800 - 25172900 - 25174800 - 26101400 - 26101500 - 26111700 - 26111900 - 26112000 - 22101700 - 15121500</t>
  </si>
  <si>
    <t>Experiencia general mínima de Ocho (8) años como Técnico o Tecnólogo En Mecánica Automotriz y/o Mantenimiento De Motores Diésel, contados a partir del título, de igual forma deberá aportar copia del diploma de grado.</t>
  </si>
  <si>
    <t>Experiencia general mínima de ocho (8) años como bachiller; contados a partir del título, de igual forma deberá aportar copia del diploma de grado.</t>
  </si>
  <si>
    <t>CARTA DE COMPROMISO: Junto con la propuesta el proponente deberá adjuntar una carta en la que conste el compromiso escrito de cada uno de los miembros del equipo de trabajo (nombre, cédula, tarjeta o matrícula profesional) donde especifique el tiempo exigido y el cargo a desempeñar, de conformidad con el estudio y pliego de condiciones, para la ejecución de las labores objeto de su actividad y especialidad, adicionalmente deberán adjuntar la hoja de vida de cada uno del personal mínimo requerido.</t>
  </si>
  <si>
    <t>ALTERNAMOTOR SAS</t>
  </si>
  <si>
    <t>________________</t>
  </si>
  <si>
    <t>Deberán certificar experiencia en dos (02) contratos cuyas actividades correspondan a mantenimiento de maquinaria suscrito, ejecutado y liquidado</t>
  </si>
  <si>
    <t>__________</t>
  </si>
  <si>
    <t xml:space="preserve">29 DE OCTUBRE DE 2025 </t>
  </si>
  <si>
    <t>SI</t>
  </si>
  <si>
    <t>MANTENIMIENTO PREVENTIVO Y CORRECTIVO, ELECTRICO Y MECANICO DE MAQUINARIA Y EQUIPOS MENORES DEL BANCO DE MAQUINARIA DE LA ALCALDIA MUNICIPAL DE CHIA</t>
  </si>
  <si>
    <t>ACREDITA LOS CODIGOS:  78181500 - 25171700 - 25171900 - 25172500 - 25172800 - 25172900 - 25174800 - 26101400 - 26101500 - 26111700 - 26111900 - 26112000 - 22101700 - 15121500</t>
  </si>
  <si>
    <t xml:space="preserve">ACREDITA LOS CODIGOS: 78181500 - 25171700 - 25171900 - 25172500 - 25172800 - 25172900 - 25174800 - 26101400 - 26101500 - 26111700 - 26111900 - 26112000 - 22101700 - 15121500 </t>
  </si>
  <si>
    <t>DIRECTOR Y/O JEFE DE
TALLER, dedicacion 50%, EDGAR ULLOA RODRIGUEZ</t>
  </si>
  <si>
    <t>ACREDITA INGENIERO MECANICO DESDE 25/01/2016, 9 AÑOS 9 MESES</t>
  </si>
  <si>
    <t>ACREDITA CERTIFICACION DESDE EL 2014, VERIFICADO SE ENCUENTRA QUE DESDE EL 2016 ESTA MATRICULADO, CONFORME EL DOCUMENTO PRESENTADO DEL CONCEJO PROFESIONAL NACIONAL DE INGENIERIAS ELECTRICA, MECANICA Y PROFESIONES AFINES, ACREDITA 9 AÑOS 9 MESES</t>
  </si>
  <si>
    <t>NO CUMPLE CON LA EXPERIENCIA PROFESIONAL MINIMA REQUERIDA, POR LO QE CUENTA CON EL TERMINO ESTABLECIDO PARA SUBSANAR</t>
  </si>
  <si>
    <t>MECANICO DIESEL, dedicacion 70%, CESAR AUGUSTO PÉREZ PEÑA</t>
  </si>
  <si>
    <t>ACREDITA TECNICO LABORAL EN MANTENIMIENTO DE MOTORES DIESEL, DESDE 12/2012, 12 AÑOS 10 MESES</t>
  </si>
  <si>
    <t>ACREDITA EL REQUISITO DESDE 5/01/2015, 10 AÑOS 9 MESES</t>
  </si>
  <si>
    <t>MECANICO
AUTOMOTRIZ, dedicacion 60%, GERARDO ANDRES VANEGAS BLANDON</t>
  </si>
  <si>
    <t>ACREDITA TECNÓLOGO EN
MANTENIMIENTO MECATRÓNICO DE AUTOMOTORES, DESDE 11/04/2011, 14 AÑOS 6 MESES</t>
  </si>
  <si>
    <t>ACREDITA EL REQUISITO DESDE 3/02/2014, 11 AÑOS 8 MESES</t>
  </si>
  <si>
    <t>MECANICO GENERAL, dedicacion 80%, WILSON EDUARDO MUNEVAR RAMOS</t>
  </si>
  <si>
    <t>ACREDITA EL REQUISITO DESDE 16/01/2010, 15 AÑOS 9 MESES</t>
  </si>
  <si>
    <t>ACREDITA BACHILLER DESDE 28/11/1995, 30 AÑOS</t>
  </si>
  <si>
    <t xml:space="preserve">DIRECTOR Y/O JEFE DE
TALLER, dedicacion 50%, </t>
  </si>
  <si>
    <t xml:space="preserve">MECANICO DIESEL, dedicacion 70%, </t>
  </si>
  <si>
    <t xml:space="preserve">MECANICO
AUTOMOTRIZ, dedicacion 60%, </t>
  </si>
  <si>
    <t xml:space="preserve">MECANICO GENERAL, dedicacion 80%, </t>
  </si>
  <si>
    <t>DIATORS S A S</t>
  </si>
  <si>
    <t>DIATORS SAS</t>
  </si>
  <si>
    <t>AB25655883</t>
  </si>
  <si>
    <t>30 DE OCTUBRE DE 2025</t>
  </si>
  <si>
    <t>MANTENIMIENTO PREVENTIVO Y/O CORRECTIVO DE LA MAQUINARIA Y EQUIPOS MENORES DEL BANCO DE MAQUINARIA ADSCRITA A LA SECRETARÍA DE OBRAS PÚBLICAS DEL MUNICIPIO DE CHÍA</t>
  </si>
  <si>
    <t>PRESTACION DE SERVICIO DE MANTENIEMIENTO PREVENTIVO Y CORRECTIVO GENERAL (INCKUYE REPUESTOS) NDELK PARQUE AUTOMOTOR DEL MUNICIPIO DE CAJICA</t>
  </si>
  <si>
    <t xml:space="preserve">ACREDITA LOS CODIGOS: 78181500 - 25171700 - 25171900 - 25172500 - 25172800 - 25172900 - 25174800 - 26101500 - 26111700 - 26111900 - 22101700 - 15121500 </t>
  </si>
  <si>
    <t>NO CUMPLE CON LA TOTALIDAD DE LOS REQUISITOS, REVISADA LA INTEGRALIDAD DE LA PROPUESTA NO SE PRESENTAN LOS SOPORTES DE LA EXPERIENCIA DEL PROPONENTE, SOLAMNETE SE ANEXA EL FORMATO N° 06 EXPERIENCIA
DEL OFERENTE Y EL REGISTRO UNICO DE PROPONENTES, POR LO QUE CUENTA CON EL TERMINO ESTABLECIDO PARA SUBSANAR</t>
  </si>
  <si>
    <t>NO CUMPLE CON LA TOTALIDAD DE LOS REQUISITOS, REVISADA LA INTEGRALIDAD DE LA PROPUESTA SE ENCUENTRA DOCUMENTOS COMPRIMIDOS EN FORMARO RAR DESCRITO COMO (Formato 8 y Hojas de Vida.rar), EL CUAL NO PERMITE DESCOMPRIMIR O REVISAR ARCHIVOS, Y NO SE EVIDENCIA NINGUN OTRO ARCHIVO EN LA PROPUESTA REFERENTE AL PERSONAL MINIMO REQUERIDO, POR LO QUE CUENTA CON EL TERMINO ESTABLECIDO PARA SUBSANAR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</si>
</sst>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quot;$&quot;\ * #,##0.00_);_(&quot;$&quot;\ * \(#,##0.00\);_(&quot;$&quot;\ * &quot;-&quot;??_);_(@_)"/>
    <numFmt numFmtId="165" formatCode="_-* #,##0.00\ _P_t_s_-;\-* #,##0.00\ _P_t_s_-;_-* &quot;-&quot;??\ _P_t_s_-;_-@_-"/>
    <numFmt numFmtId="166" formatCode="_-* #,##0\ _P_t_s_-;\-* #,##0\ _P_t_s_-;_-* &quot;-&quot;??\ _P_t_s_-;_-@_-"/>
    <numFmt numFmtId="167" formatCode="_ * #,##0_ ;_ * \-#,##0_ ;_ * &quot;-&quot;??_ ;_ @_ "/>
    <numFmt numFmtId="168" formatCode="[$$-240A]\ #,##0.00"/>
    <numFmt numFmtId="169" formatCode="&quot;$&quot;\ #,##0.00"/>
    <numFmt numFmtId="170" formatCode="[$$-240A]#,##0.00"/>
    <numFmt numFmtId="171" formatCode="&quot;$&quot;#,##0.00"/>
    <numFmt numFmtId="172" formatCode="[$$]\ #,##0.00;\-[$$]\ #,##0.00"/>
  </numFmts>
  <fonts count="24">
    <font>
      <sz val="10"/>
      <name val="Arial"/>
    </font>
    <font>
      <sz val="10"/>
      <name val="Arial"/>
      <family val="2"/>
    </font>
    <font>
      <sz val="10"/>
      <name val="Arial"/>
      <family val="2"/>
    </font>
    <font>
      <b/>
      <sz val="14"/>
      <name val="Arial"/>
      <family val="2"/>
    </font>
    <font>
      <sz val="14"/>
      <name val="Arial"/>
      <family val="2"/>
    </font>
    <font>
      <sz val="12"/>
      <name val="Arial"/>
      <family val="2"/>
    </font>
    <font>
      <b/>
      <sz val="22"/>
      <name val="Arial"/>
      <family val="2"/>
    </font>
    <font>
      <b/>
      <sz val="48"/>
      <name val="Arial"/>
      <family val="2"/>
    </font>
    <font>
      <sz val="48"/>
      <name val="Arial"/>
      <family val="2"/>
    </font>
    <font>
      <b/>
      <sz val="72"/>
      <name val="Arial"/>
      <family val="2"/>
    </font>
    <font>
      <sz val="72"/>
      <name val="Arial"/>
      <family val="2"/>
    </font>
    <font>
      <sz val="10"/>
      <name val="Arial"/>
      <family val="2"/>
    </font>
    <font>
      <sz val="65"/>
      <name val="Arial"/>
      <family val="2"/>
    </font>
    <font>
      <b/>
      <sz val="65"/>
      <name val="Arial"/>
      <family val="2"/>
    </font>
    <font>
      <b/>
      <sz val="58"/>
      <name val="Arial"/>
      <family val="2"/>
    </font>
    <font>
      <sz val="55"/>
      <name val="Arial"/>
      <family val="2"/>
    </font>
    <font>
      <sz val="60"/>
      <name val="Arial"/>
      <family val="2"/>
    </font>
    <font>
      <sz val="45"/>
      <name val="Arial"/>
      <family val="2"/>
    </font>
    <font>
      <b/>
      <sz val="45"/>
      <name val="Arial"/>
      <family val="2"/>
    </font>
    <font>
      <b/>
      <sz val="50"/>
      <name val="Arial"/>
      <family val="2"/>
    </font>
    <font>
      <sz val="10"/>
      <color theme="1"/>
      <name val="Arial"/>
      <family val="2"/>
    </font>
    <font>
      <b/>
      <sz val="11"/>
      <color theme="1"/>
      <name val="Arial"/>
      <family val="2"/>
    </font>
    <font>
      <sz val="48"/>
      <color theme="1"/>
      <name val="Arial"/>
      <family val="2"/>
    </font>
    <font>
      <b/>
      <sz val="36"/>
      <name val="Arial"/>
      <family val="2"/>
    </font>
  </fonts>
  <fills count="7">
    <fill>
      <patternFill patternType="none"/>
    </fill>
    <fill>
      <patternFill patternType="gray125"/>
    </fill>
    <fill>
      <patternFill patternType="solid">
        <fgColor theme="0"/>
        <bgColor indexed="64"/>
      </patternFill>
    </fill>
    <fill>
      <patternFill patternType="solid">
        <fgColor rgb="FFF0F4FA"/>
      </patternFill>
    </fill>
    <fill>
      <patternFill patternType="solid">
        <fgColor rgb="FFFFFFFF"/>
      </patternFill>
    </fill>
    <fill>
      <patternFill patternType="solid">
        <fgColor rgb="FFD6EAF8"/>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rgb="FF979991"/>
      </left>
      <right style="medium">
        <color indexed="64"/>
      </right>
      <top style="medium">
        <color indexed="64"/>
      </top>
      <bottom style="thin">
        <color rgb="FF979991"/>
      </bottom>
      <diagonal/>
    </border>
    <border>
      <left style="medium">
        <color indexed="64"/>
      </left>
      <right/>
      <top style="thin">
        <color rgb="FF979991"/>
      </top>
      <bottom style="thin">
        <color rgb="FF979991"/>
      </bottom>
      <diagonal/>
    </border>
    <border>
      <left style="thin">
        <color rgb="FF979991"/>
      </left>
      <right style="medium">
        <color indexed="64"/>
      </right>
      <top style="thin">
        <color rgb="FF979991"/>
      </top>
      <bottom style="thin">
        <color rgb="FF979991"/>
      </bottom>
      <diagonal/>
    </border>
    <border>
      <left style="medium">
        <color indexed="64"/>
      </left>
      <right/>
      <top style="thin">
        <color rgb="FF979991"/>
      </top>
      <bottom/>
      <diagonal/>
    </border>
    <border>
      <left style="thin">
        <color rgb="FF979991"/>
      </left>
      <right style="medium">
        <color indexed="64"/>
      </right>
      <top style="thin">
        <color rgb="FF97999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top style="thin">
        <color rgb="FF979991"/>
      </top>
      <bottom style="medium">
        <color indexed="64"/>
      </bottom>
      <diagonal/>
    </border>
    <border>
      <left style="thin">
        <color rgb="FF979991"/>
      </left>
      <right style="medium">
        <color indexed="64"/>
      </right>
      <top style="thin">
        <color rgb="FF979991"/>
      </top>
      <bottom style="medium">
        <color indexed="64"/>
      </bottom>
      <diagonal/>
    </border>
    <border>
      <left/>
      <right/>
      <top style="thin">
        <color indexed="64"/>
      </top>
      <bottom/>
      <diagonal/>
    </border>
  </borders>
  <cellStyleXfs count="4">
    <xf numFmtId="0" fontId="0" fillId="0" borderId="0"/>
    <xf numFmtId="165" fontId="1" fillId="0" borderId="0" applyFont="0" applyFill="0" applyBorder="0" applyAlignment="0" applyProtection="0"/>
    <xf numFmtId="164" fontId="11" fillId="0" borderId="0" applyFont="0" applyFill="0" applyBorder="0" applyAlignment="0" applyProtection="0"/>
    <xf numFmtId="9" fontId="11" fillId="0" borderId="0" applyFont="0" applyFill="0" applyBorder="0" applyAlignment="0" applyProtection="0"/>
  </cellStyleXfs>
  <cellXfs count="118">
    <xf numFmtId="0" fontId="0" fillId="0" borderId="0" xfId="0"/>
    <xf numFmtId="0" fontId="2" fillId="0" borderId="0" xfId="0" applyFont="1"/>
    <xf numFmtId="165" fontId="2" fillId="0" borderId="0" xfId="1" applyFont="1" applyFill="1"/>
    <xf numFmtId="0" fontId="4" fillId="0" borderId="0" xfId="0" applyFont="1"/>
    <xf numFmtId="0" fontId="3" fillId="0" borderId="0" xfId="0" applyFont="1"/>
    <xf numFmtId="165" fontId="4" fillId="0" borderId="0" xfId="1" applyFont="1" applyFill="1"/>
    <xf numFmtId="167" fontId="4" fillId="0" borderId="0" xfId="1" applyNumberFormat="1" applyFont="1" applyFill="1"/>
    <xf numFmtId="167" fontId="2" fillId="0" borderId="0" xfId="1" applyNumberFormat="1" applyFont="1" applyFill="1"/>
    <xf numFmtId="0" fontId="2" fillId="0" borderId="0" xfId="0" applyFont="1" applyAlignment="1">
      <alignment wrapText="1"/>
    </xf>
    <xf numFmtId="0" fontId="6" fillId="0" borderId="0" xfId="0" applyFont="1" applyAlignment="1">
      <alignment vertical="center" wrapText="1"/>
    </xf>
    <xf numFmtId="0" fontId="5" fillId="0" borderId="0" xfId="0" applyFont="1" applyAlignment="1">
      <alignment horizontal="center" vertical="center" wrapText="1"/>
    </xf>
    <xf numFmtId="0" fontId="1" fillId="0" borderId="0" xfId="0" applyFont="1" applyAlignment="1">
      <alignment wrapText="1"/>
    </xf>
    <xf numFmtId="0" fontId="1" fillId="0" borderId="0" xfId="0" applyFont="1"/>
    <xf numFmtId="168" fontId="1" fillId="0" borderId="0" xfId="0" applyNumberFormat="1" applyFont="1" applyAlignment="1">
      <alignment wrapText="1"/>
    </xf>
    <xf numFmtId="9" fontId="5"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9" fontId="5" fillId="0" borderId="0" xfId="0" quotePrefix="1" applyNumberFormat="1" applyFont="1" applyAlignment="1">
      <alignment horizontal="center" vertical="center" wrapText="1"/>
    </xf>
    <xf numFmtId="169" fontId="5" fillId="0" borderId="0" xfId="0" applyNumberFormat="1" applyFont="1" applyAlignment="1">
      <alignment horizontal="center" vertical="center" wrapText="1"/>
    </xf>
    <xf numFmtId="0" fontId="9" fillId="0" borderId="0" xfId="0" applyFont="1"/>
    <xf numFmtId="0" fontId="10" fillId="0" borderId="0" xfId="0" applyFont="1"/>
    <xf numFmtId="165" fontId="10" fillId="0" borderId="0" xfId="1" applyFont="1" applyFill="1"/>
    <xf numFmtId="0" fontId="8" fillId="0" borderId="0" xfId="0" applyFont="1" applyAlignment="1">
      <alignment horizontal="center" vertical="center" wrapText="1"/>
    </xf>
    <xf numFmtId="0" fontId="8" fillId="0" borderId="2" xfId="0" applyFont="1" applyBorder="1" applyAlignment="1">
      <alignment wrapText="1"/>
    </xf>
    <xf numFmtId="0" fontId="8" fillId="0" borderId="3" xfId="0" applyFont="1" applyBorder="1" applyAlignment="1">
      <alignment wrapText="1"/>
    </xf>
    <xf numFmtId="0" fontId="7" fillId="0" borderId="0" xfId="0" applyFont="1" applyAlignment="1">
      <alignment horizontal="center" vertical="center" wrapText="1"/>
    </xf>
    <xf numFmtId="0" fontId="8" fillId="0" borderId="0" xfId="0" quotePrefix="1" applyFont="1" applyAlignment="1">
      <alignment horizontal="center" vertical="center" wrapText="1"/>
    </xf>
    <xf numFmtId="10" fontId="8" fillId="0" borderId="0" xfId="0" quotePrefix="1" applyNumberFormat="1" applyFont="1" applyAlignment="1">
      <alignment horizontal="center" vertical="center" wrapText="1"/>
    </xf>
    <xf numFmtId="168" fontId="8" fillId="0" borderId="0" xfId="0" quotePrefix="1" applyNumberFormat="1" applyFont="1" applyAlignment="1">
      <alignment vertical="center" wrapText="1"/>
    </xf>
    <xf numFmtId="2" fontId="8" fillId="0" borderId="0" xfId="0" quotePrefix="1" applyNumberFormat="1" applyFont="1" applyAlignment="1">
      <alignment horizontal="center" vertical="center" wrapText="1"/>
    </xf>
    <xf numFmtId="2" fontId="7" fillId="0" borderId="0" xfId="0" applyNumberFormat="1" applyFont="1" applyAlignment="1">
      <alignment horizontal="center" vertical="center" wrapText="1"/>
    </xf>
    <xf numFmtId="168" fontId="9" fillId="0" borderId="1" xfId="0" applyNumberFormat="1" applyFont="1" applyBorder="1" applyAlignment="1">
      <alignment horizontal="center" vertical="center" wrapText="1"/>
    </xf>
    <xf numFmtId="166" fontId="9" fillId="0" borderId="1" xfId="1" applyNumberFormat="1" applyFont="1" applyFill="1" applyBorder="1" applyAlignment="1">
      <alignment horizontal="center" vertical="center" wrapText="1"/>
    </xf>
    <xf numFmtId="168" fontId="10" fillId="0" borderId="1" xfId="0" applyNumberFormat="1" applyFont="1" applyBorder="1" applyAlignment="1">
      <alignment horizontal="center" vertical="center" wrapText="1"/>
    </xf>
    <xf numFmtId="2" fontId="8" fillId="0" borderId="0" xfId="0" applyNumberFormat="1" applyFont="1" applyAlignment="1">
      <alignment horizontal="center" wrapText="1"/>
    </xf>
    <xf numFmtId="0" fontId="9" fillId="0" borderId="0" xfId="0" applyFont="1" applyAlignment="1">
      <alignment vertical="center" wrapText="1"/>
    </xf>
    <xf numFmtId="2" fontId="10" fillId="0" borderId="1" xfId="0" applyNumberFormat="1" applyFont="1" applyBorder="1" applyAlignment="1">
      <alignment horizontal="center" vertical="center" wrapText="1"/>
    </xf>
    <xf numFmtId="0" fontId="9" fillId="0" borderId="0" xfId="0" applyFont="1" applyAlignment="1">
      <alignment horizontal="left" vertical="center" wrapText="1"/>
    </xf>
    <xf numFmtId="168" fontId="10" fillId="0" borderId="0" xfId="0" applyNumberFormat="1" applyFont="1" applyAlignment="1">
      <alignment horizontal="center" vertical="center" wrapText="1"/>
    </xf>
    <xf numFmtId="2" fontId="10" fillId="0" borderId="0" xfId="0" applyNumberFormat="1" applyFont="1" applyAlignment="1">
      <alignment horizontal="center" vertical="center" wrapText="1"/>
    </xf>
    <xf numFmtId="0" fontId="9" fillId="0" borderId="0" xfId="0" applyFont="1" applyAlignment="1">
      <alignment horizontal="center" vertical="center" wrapText="1"/>
    </xf>
    <xf numFmtId="0" fontId="12" fillId="0" borderId="0" xfId="0" applyFont="1" applyAlignment="1">
      <alignment vertical="center" wrapText="1"/>
    </xf>
    <xf numFmtId="0" fontId="12" fillId="0" borderId="0" xfId="0" applyFont="1" applyAlignment="1">
      <alignment horizontal="center" vertical="center" wrapText="1"/>
    </xf>
    <xf numFmtId="9" fontId="10" fillId="0" borderId="0" xfId="3" applyFont="1" applyFill="1" applyBorder="1" applyAlignment="1">
      <alignment horizontal="center" vertical="center" wrapText="1"/>
    </xf>
    <xf numFmtId="170" fontId="10" fillId="0" borderId="0" xfId="2" applyNumberFormat="1" applyFont="1" applyFill="1" applyBorder="1" applyAlignment="1">
      <alignment horizontal="right" vertical="center" wrapText="1"/>
    </xf>
    <xf numFmtId="2" fontId="10" fillId="0" borderId="0" xfId="0" quotePrefix="1" applyNumberFormat="1" applyFont="1" applyAlignment="1">
      <alignment horizontal="center" vertical="center" wrapText="1"/>
    </xf>
    <xf numFmtId="9" fontId="12" fillId="0" borderId="1" xfId="3" applyFont="1" applyFill="1" applyBorder="1" applyAlignment="1">
      <alignment horizontal="center" vertical="center" wrapText="1"/>
    </xf>
    <xf numFmtId="171" fontId="10" fillId="0" borderId="1" xfId="3" applyNumberFormat="1" applyFont="1" applyFill="1" applyBorder="1" applyAlignment="1">
      <alignment horizontal="right" vertical="center" wrapText="1"/>
    </xf>
    <xf numFmtId="0" fontId="9"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0" fillId="0" borderId="0" xfId="0" applyFont="1" applyAlignment="1">
      <alignment horizontal="center" vertical="center" wrapText="1"/>
    </xf>
    <xf numFmtId="0" fontId="15" fillId="0" borderId="0" xfId="0" applyFont="1" applyAlignment="1">
      <alignment horizontal="center" vertical="center" wrapText="1"/>
    </xf>
    <xf numFmtId="0" fontId="10" fillId="2" borderId="0" xfId="0" applyFont="1" applyFill="1" applyAlignment="1">
      <alignment vertical="center" wrapText="1"/>
    </xf>
    <xf numFmtId="0" fontId="16"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14" fontId="16" fillId="0" borderId="1" xfId="0" applyNumberFormat="1" applyFont="1" applyBorder="1" applyAlignment="1">
      <alignment horizontal="center" vertical="center" wrapText="1"/>
    </xf>
    <xf numFmtId="2" fontId="10" fillId="0" borderId="1" xfId="2" applyNumberFormat="1" applyFont="1" applyFill="1" applyBorder="1" applyAlignment="1">
      <alignment horizontal="center" vertical="center" wrapText="1"/>
    </xf>
    <xf numFmtId="0" fontId="17" fillId="0" borderId="0" xfId="0" applyFont="1" applyAlignment="1">
      <alignment horizontal="center" vertical="center" wrapText="1"/>
    </xf>
    <xf numFmtId="0" fontId="9" fillId="2" borderId="0" xfId="0" applyFont="1" applyFill="1" applyAlignment="1">
      <alignment horizontal="center" vertical="center" wrapText="1"/>
    </xf>
    <xf numFmtId="0" fontId="10" fillId="2" borderId="0" xfId="0" applyFont="1" applyFill="1" applyAlignment="1">
      <alignment horizontal="center" vertical="center" wrapText="1"/>
    </xf>
    <xf numFmtId="0" fontId="17" fillId="2" borderId="0" xfId="0" applyFont="1" applyFill="1" applyAlignment="1">
      <alignment horizontal="center" vertical="center" wrapText="1"/>
    </xf>
    <xf numFmtId="0" fontId="21" fillId="3" borderId="9" xfId="0" applyFont="1" applyFill="1" applyBorder="1" applyAlignment="1">
      <alignment horizontal="center" vertical="center" wrapText="1"/>
    </xf>
    <xf numFmtId="0" fontId="21" fillId="3" borderId="10" xfId="0" applyFont="1" applyFill="1" applyBorder="1" applyAlignment="1">
      <alignment horizontal="center" vertical="center" wrapText="1"/>
    </xf>
    <xf numFmtId="172" fontId="20" fillId="4" borderId="12" xfId="0" applyNumberFormat="1" applyFont="1" applyFill="1" applyBorder="1" applyAlignment="1">
      <alignment horizontal="right" vertical="center" wrapText="1"/>
    </xf>
    <xf numFmtId="172" fontId="20" fillId="5" borderId="12" xfId="0" applyNumberFormat="1" applyFont="1" applyFill="1" applyBorder="1" applyAlignment="1">
      <alignment horizontal="right" vertical="center" wrapText="1"/>
    </xf>
    <xf numFmtId="172" fontId="20" fillId="0" borderId="12" xfId="0" applyNumberFormat="1" applyFont="1" applyBorder="1" applyAlignment="1">
      <alignment horizontal="right" vertical="center" wrapText="1"/>
    </xf>
    <xf numFmtId="172" fontId="20" fillId="4" borderId="14" xfId="0" applyNumberFormat="1" applyFont="1" applyFill="1" applyBorder="1" applyAlignment="1">
      <alignment horizontal="right" vertical="center" wrapText="1"/>
    </xf>
    <xf numFmtId="1" fontId="20" fillId="3" borderId="11" xfId="0" applyNumberFormat="1" applyFont="1" applyFill="1" applyBorder="1" applyAlignment="1">
      <alignment horizontal="center" vertical="center" wrapText="1"/>
    </xf>
    <xf numFmtId="1" fontId="20" fillId="5" borderId="11" xfId="0" applyNumberFormat="1" applyFont="1" applyFill="1" applyBorder="1" applyAlignment="1">
      <alignment horizontal="center" vertical="center" wrapText="1"/>
    </xf>
    <xf numFmtId="1" fontId="20" fillId="0" borderId="11" xfId="0" applyNumberFormat="1" applyFont="1" applyBorder="1" applyAlignment="1">
      <alignment horizontal="center" vertical="center" wrapText="1"/>
    </xf>
    <xf numFmtId="1" fontId="20" fillId="3" borderId="13" xfId="0" applyNumberFormat="1" applyFont="1" applyFill="1" applyBorder="1" applyAlignment="1">
      <alignment horizontal="center" vertical="center" wrapText="1"/>
    </xf>
    <xf numFmtId="1" fontId="20" fillId="3" borderId="19" xfId="0" applyNumberFormat="1" applyFont="1" applyFill="1" applyBorder="1" applyAlignment="1">
      <alignment horizontal="center" vertical="center" wrapText="1"/>
    </xf>
    <xf numFmtId="172" fontId="20" fillId="4" borderId="20" xfId="0" applyNumberFormat="1" applyFont="1" applyFill="1" applyBorder="1" applyAlignment="1">
      <alignment horizontal="right" vertical="center" wrapText="1"/>
    </xf>
    <xf numFmtId="2" fontId="22" fillId="0" borderId="1" xfId="0" quotePrefix="1" applyNumberFormat="1" applyFont="1" applyBorder="1" applyAlignment="1">
      <alignment horizontal="center" vertical="center" wrapText="1"/>
    </xf>
    <xf numFmtId="171" fontId="10" fillId="6" borderId="1" xfId="3" applyNumberFormat="1" applyFont="1" applyFill="1" applyBorder="1" applyAlignment="1">
      <alignment horizontal="right" vertical="center" wrapText="1"/>
    </xf>
    <xf numFmtId="0" fontId="10" fillId="0" borderId="1" xfId="0" applyFont="1" applyBorder="1" applyAlignment="1">
      <alignment horizontal="center" vertical="center" wrapText="1"/>
    </xf>
    <xf numFmtId="14" fontId="10" fillId="0" borderId="15" xfId="0" applyNumberFormat="1" applyFont="1" applyBorder="1" applyAlignment="1">
      <alignment horizontal="center" vertical="center" wrapText="1"/>
    </xf>
    <xf numFmtId="14" fontId="10" fillId="0" borderId="16" xfId="0" applyNumberFormat="1" applyFont="1" applyBorder="1" applyAlignment="1">
      <alignment horizontal="center" vertical="center" wrapText="1"/>
    </xf>
    <xf numFmtId="14" fontId="10" fillId="0" borderId="17"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0" fillId="2" borderId="18" xfId="0" applyFont="1" applyFill="1" applyBorder="1" applyAlignment="1">
      <alignment horizontal="center" vertical="center" wrapText="1"/>
    </xf>
    <xf numFmtId="0" fontId="9" fillId="0" borderId="0" xfId="0" applyFont="1" applyAlignment="1">
      <alignment horizontal="center" vertical="center" wrapText="1"/>
    </xf>
    <xf numFmtId="0" fontId="6" fillId="0" borderId="0" xfId="0" applyFont="1" applyAlignment="1">
      <alignment horizontal="center" vertical="center" wrapText="1"/>
    </xf>
    <xf numFmtId="0" fontId="9"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9" fillId="6" borderId="1" xfId="0" applyFont="1" applyFill="1" applyBorder="1" applyAlignment="1">
      <alignment horizontal="center" vertical="center" wrapText="1"/>
    </xf>
    <xf numFmtId="2" fontId="10" fillId="0" borderId="7" xfId="0" quotePrefix="1" applyNumberFormat="1" applyFont="1" applyBorder="1" applyAlignment="1">
      <alignment horizontal="center" vertical="center" wrapText="1"/>
    </xf>
    <xf numFmtId="2" fontId="10" fillId="0" borderId="8" xfId="0" quotePrefix="1" applyNumberFormat="1"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16" fillId="0" borderId="1" xfId="0" applyFont="1" applyBorder="1" applyAlignment="1">
      <alignment horizontal="center" vertical="center" wrapText="1"/>
    </xf>
    <xf numFmtId="0" fontId="9" fillId="0" borderId="4" xfId="0" applyFont="1" applyBorder="1" applyAlignment="1">
      <alignment horizontal="left" vertical="center" wrapText="1"/>
    </xf>
    <xf numFmtId="0" fontId="9" fillId="0" borderId="6" xfId="0" applyFont="1" applyBorder="1" applyAlignment="1">
      <alignment horizontal="left" vertical="center" wrapText="1"/>
    </xf>
    <xf numFmtId="0" fontId="9" fillId="0" borderId="5" xfId="0" applyFont="1" applyBorder="1" applyAlignment="1">
      <alignment horizontal="left" vertical="center" wrapText="1"/>
    </xf>
    <xf numFmtId="0" fontId="12" fillId="0" borderId="8" xfId="0" applyFont="1" applyBorder="1" applyAlignment="1">
      <alignment horizontal="center" vertical="center" wrapText="1"/>
    </xf>
    <xf numFmtId="14" fontId="17" fillId="0" borderId="15" xfId="0" applyNumberFormat="1" applyFont="1" applyBorder="1" applyAlignment="1">
      <alignment horizontal="center" vertical="center" wrapText="1"/>
    </xf>
    <xf numFmtId="14" fontId="17" fillId="0" borderId="16" xfId="0" applyNumberFormat="1" applyFont="1" applyBorder="1" applyAlignment="1">
      <alignment horizontal="center" vertical="center" wrapText="1"/>
    </xf>
    <xf numFmtId="14" fontId="17" fillId="0" borderId="17" xfId="0" applyNumberFormat="1" applyFont="1" applyBorder="1" applyAlignment="1">
      <alignment horizontal="center" vertical="center" wrapText="1"/>
    </xf>
    <xf numFmtId="14" fontId="17" fillId="0" borderId="3" xfId="0" applyNumberFormat="1" applyFont="1" applyBorder="1" applyAlignment="1">
      <alignment horizontal="center" vertical="center" wrapText="1"/>
    </xf>
    <xf numFmtId="0" fontId="10" fillId="6" borderId="1" xfId="0" applyFont="1" applyFill="1" applyBorder="1" applyAlignment="1">
      <alignment horizontal="center" vertical="center" wrapText="1"/>
    </xf>
    <xf numFmtId="14" fontId="9" fillId="0" borderId="7" xfId="0" applyNumberFormat="1" applyFont="1" applyBorder="1" applyAlignment="1">
      <alignment horizontal="center" vertical="center" wrapText="1"/>
    </xf>
    <xf numFmtId="14" fontId="9" fillId="0" borderId="8" xfId="0" applyNumberFormat="1"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3" xfId="0" applyFont="1" applyBorder="1" applyAlignment="1">
      <alignment horizontal="center" vertical="center" wrapText="1"/>
    </xf>
    <xf numFmtId="0" fontId="9" fillId="6" borderId="15"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23" fillId="6" borderId="7" xfId="0" applyFont="1" applyFill="1" applyBorder="1" applyAlignment="1">
      <alignment horizontal="center" vertical="center" wrapText="1"/>
    </xf>
    <xf numFmtId="0" fontId="23" fillId="6" borderId="8" xfId="0" applyFont="1" applyFill="1" applyBorder="1" applyAlignment="1">
      <alignment horizontal="center" vertical="center" wrapText="1"/>
    </xf>
  </cellXfs>
  <cellStyles count="4">
    <cellStyle name="Millares" xfId="1" builtinId="3"/>
    <cellStyle name="Moneda" xfId="2" builtinId="4"/>
    <cellStyle name="Normal" xfId="0" builtinId="0"/>
    <cellStyle name="Porcentaje"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7F7B2-862A-2249-8F12-BBB52287FC05}">
  <dimension ref="B3:C46"/>
  <sheetViews>
    <sheetView topLeftCell="A34" zoomScale="163" workbookViewId="0">
      <selection activeCell="C53" sqref="C53"/>
    </sheetView>
  </sheetViews>
  <sheetFormatPr baseColWidth="10" defaultRowHeight="13"/>
  <cols>
    <col min="2" max="2" width="13.33203125" customWidth="1"/>
    <col min="3" max="3" width="21.5" customWidth="1"/>
  </cols>
  <sheetData>
    <row r="3" spans="2:3" ht="14" thickBot="1"/>
    <row r="4" spans="2:3" ht="34" customHeight="1">
      <c r="B4" s="63" t="s">
        <v>22</v>
      </c>
      <c r="C4" s="64" t="s">
        <v>23</v>
      </c>
    </row>
    <row r="5" spans="2:3">
      <c r="B5" s="69">
        <v>1984</v>
      </c>
      <c r="C5" s="65">
        <v>11298</v>
      </c>
    </row>
    <row r="6" spans="2:3">
      <c r="B6" s="70">
        <v>1985</v>
      </c>
      <c r="C6" s="66">
        <v>13558</v>
      </c>
    </row>
    <row r="7" spans="2:3">
      <c r="B7" s="69">
        <v>1986</v>
      </c>
      <c r="C7" s="65">
        <v>16811</v>
      </c>
    </row>
    <row r="8" spans="2:3">
      <c r="B8" s="70">
        <v>1987</v>
      </c>
      <c r="C8" s="66">
        <v>20510</v>
      </c>
    </row>
    <row r="9" spans="2:3">
      <c r="B9" s="69">
        <v>1988</v>
      </c>
      <c r="C9" s="65">
        <v>25637</v>
      </c>
    </row>
    <row r="10" spans="2:3">
      <c r="B10" s="70">
        <v>1989</v>
      </c>
      <c r="C10" s="66">
        <v>32560</v>
      </c>
    </row>
    <row r="11" spans="2:3">
      <c r="B11" s="69">
        <v>1990</v>
      </c>
      <c r="C11" s="65">
        <v>41025</v>
      </c>
    </row>
    <row r="12" spans="2:3">
      <c r="B12" s="70">
        <v>1991</v>
      </c>
      <c r="C12" s="66">
        <v>51720</v>
      </c>
    </row>
    <row r="13" spans="2:3">
      <c r="B13" s="69">
        <v>1992</v>
      </c>
      <c r="C13" s="65">
        <v>65190</v>
      </c>
    </row>
    <row r="14" spans="2:3">
      <c r="B14" s="70">
        <v>1993</v>
      </c>
      <c r="C14" s="66">
        <v>81510</v>
      </c>
    </row>
    <row r="15" spans="2:3">
      <c r="B15" s="69">
        <v>1994</v>
      </c>
      <c r="C15" s="65">
        <v>98700</v>
      </c>
    </row>
    <row r="16" spans="2:3">
      <c r="B16" s="70">
        <v>1995</v>
      </c>
      <c r="C16" s="66">
        <v>118934</v>
      </c>
    </row>
    <row r="17" spans="2:3">
      <c r="B17" s="69">
        <v>1996</v>
      </c>
      <c r="C17" s="65">
        <v>142125</v>
      </c>
    </row>
    <row r="18" spans="2:3">
      <c r="B18" s="70">
        <v>1997</v>
      </c>
      <c r="C18" s="66">
        <v>172005</v>
      </c>
    </row>
    <row r="19" spans="2:3">
      <c r="B19" s="69">
        <v>1998</v>
      </c>
      <c r="C19" s="65">
        <v>203826</v>
      </c>
    </row>
    <row r="20" spans="2:3">
      <c r="B20" s="70">
        <v>1999</v>
      </c>
      <c r="C20" s="66">
        <v>236460</v>
      </c>
    </row>
    <row r="21" spans="2:3">
      <c r="B21" s="69">
        <v>2000</v>
      </c>
      <c r="C21" s="65">
        <v>260100</v>
      </c>
    </row>
    <row r="22" spans="2:3">
      <c r="B22" s="70">
        <v>2001</v>
      </c>
      <c r="C22" s="66">
        <v>286000</v>
      </c>
    </row>
    <row r="23" spans="2:3">
      <c r="B23" s="69">
        <v>2002</v>
      </c>
      <c r="C23" s="65">
        <v>309000</v>
      </c>
    </row>
    <row r="24" spans="2:3">
      <c r="B24" s="70">
        <v>2003</v>
      </c>
      <c r="C24" s="66">
        <v>332000</v>
      </c>
    </row>
    <row r="25" spans="2:3">
      <c r="B25" s="69">
        <v>2004</v>
      </c>
      <c r="C25" s="65">
        <v>358000</v>
      </c>
    </row>
    <row r="26" spans="2:3">
      <c r="B26" s="70">
        <v>2005</v>
      </c>
      <c r="C26" s="66">
        <v>381500</v>
      </c>
    </row>
    <row r="27" spans="2:3">
      <c r="B27" s="69">
        <v>2006</v>
      </c>
      <c r="C27" s="65">
        <v>408000</v>
      </c>
    </row>
    <row r="28" spans="2:3">
      <c r="B28" s="70">
        <v>2007</v>
      </c>
      <c r="C28" s="66">
        <v>433700</v>
      </c>
    </row>
    <row r="29" spans="2:3">
      <c r="B29" s="69">
        <v>2008</v>
      </c>
      <c r="C29" s="65">
        <v>461500</v>
      </c>
    </row>
    <row r="30" spans="2:3">
      <c r="B30" s="70">
        <v>2009</v>
      </c>
      <c r="C30" s="66">
        <v>496900</v>
      </c>
    </row>
    <row r="31" spans="2:3">
      <c r="B31" s="69">
        <v>2010</v>
      </c>
      <c r="C31" s="65">
        <v>515000</v>
      </c>
    </row>
    <row r="32" spans="2:3">
      <c r="B32" s="70">
        <v>2011</v>
      </c>
      <c r="C32" s="66">
        <v>535600</v>
      </c>
    </row>
    <row r="33" spans="2:3">
      <c r="B33" s="69">
        <v>2012</v>
      </c>
      <c r="C33" s="65">
        <v>566700</v>
      </c>
    </row>
    <row r="34" spans="2:3">
      <c r="B34" s="70">
        <v>2013</v>
      </c>
      <c r="C34" s="66">
        <v>589500</v>
      </c>
    </row>
    <row r="35" spans="2:3">
      <c r="B35" s="69">
        <v>2014</v>
      </c>
      <c r="C35" s="65">
        <v>616000</v>
      </c>
    </row>
    <row r="36" spans="2:3">
      <c r="B36" s="70">
        <v>2015</v>
      </c>
      <c r="C36" s="66">
        <v>644350</v>
      </c>
    </row>
    <row r="37" spans="2:3">
      <c r="B37" s="69">
        <v>2016</v>
      </c>
      <c r="C37" s="65">
        <v>689455</v>
      </c>
    </row>
    <row r="38" spans="2:3">
      <c r="B38" s="70">
        <v>2017</v>
      </c>
      <c r="C38" s="66">
        <v>737717</v>
      </c>
    </row>
    <row r="39" spans="2:3">
      <c r="B39" s="69">
        <v>2018</v>
      </c>
      <c r="C39" s="65">
        <v>781242</v>
      </c>
    </row>
    <row r="40" spans="2:3">
      <c r="B40" s="70">
        <v>2019</v>
      </c>
      <c r="C40" s="66">
        <v>828116</v>
      </c>
    </row>
    <row r="41" spans="2:3">
      <c r="B41" s="69">
        <v>2020</v>
      </c>
      <c r="C41" s="65">
        <v>877803</v>
      </c>
    </row>
    <row r="42" spans="2:3">
      <c r="B42" s="70">
        <v>2021</v>
      </c>
      <c r="C42" s="66">
        <v>908526</v>
      </c>
    </row>
    <row r="43" spans="2:3">
      <c r="B43" s="71">
        <v>2022</v>
      </c>
      <c r="C43" s="67">
        <v>1000000</v>
      </c>
    </row>
    <row r="44" spans="2:3">
      <c r="B44" s="72">
        <v>2023</v>
      </c>
      <c r="C44" s="68">
        <v>1160000</v>
      </c>
    </row>
    <row r="45" spans="2:3">
      <c r="B45" s="71">
        <v>2024</v>
      </c>
      <c r="C45" s="67">
        <v>1300000</v>
      </c>
    </row>
    <row r="46" spans="2:3" ht="14" thickBot="1">
      <c r="B46" s="73">
        <v>2025</v>
      </c>
      <c r="C46" s="74">
        <v>1423500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2"/>
  <sheetViews>
    <sheetView tabSelected="1" topLeftCell="B17" zoomScale="16" zoomScaleNormal="10" zoomScaleSheetLayoutView="10" workbookViewId="0">
      <selection activeCell="G26" sqref="G26"/>
    </sheetView>
  </sheetViews>
  <sheetFormatPr baseColWidth="10" defaultColWidth="11.5" defaultRowHeight="13"/>
  <cols>
    <col min="1" max="1" width="10.5" style="1" customWidth="1"/>
    <col min="2" max="2" width="195.6640625" style="1" customWidth="1"/>
    <col min="3" max="3" width="213.83203125" style="1" customWidth="1"/>
    <col min="4" max="4" width="147.6640625" style="1" customWidth="1"/>
    <col min="5" max="5" width="157.5" style="1" customWidth="1"/>
    <col min="6" max="6" width="202.6640625" style="1" customWidth="1"/>
    <col min="7" max="7" width="164.6640625" style="1" customWidth="1"/>
    <col min="8" max="8" width="171.1640625" style="1" customWidth="1"/>
    <col min="9" max="9" width="240" style="2" customWidth="1"/>
    <col min="10" max="10" width="144.5" style="2" customWidth="1"/>
    <col min="11" max="11" width="255.5" style="2" customWidth="1"/>
    <col min="12" max="12" width="115.1640625" style="2" customWidth="1"/>
    <col min="13" max="13" width="152" style="7" customWidth="1"/>
    <col min="14" max="14" width="56" style="7" customWidth="1"/>
    <col min="15" max="16" width="28.5" style="7" customWidth="1"/>
    <col min="17" max="17" width="27.1640625" style="7" customWidth="1"/>
    <col min="18" max="18" width="16.83203125" style="1" customWidth="1"/>
    <col min="19" max="16384" width="11.5" style="1"/>
  </cols>
  <sheetData>
    <row r="1" spans="1:18" ht="18">
      <c r="A1" s="4"/>
      <c r="B1" s="4"/>
      <c r="C1" s="4"/>
      <c r="D1" s="4"/>
      <c r="E1" s="4"/>
      <c r="F1" s="4"/>
      <c r="G1" s="4"/>
      <c r="H1" s="3"/>
      <c r="I1" s="5"/>
      <c r="J1" s="5"/>
      <c r="K1" s="5"/>
      <c r="L1" s="5"/>
      <c r="M1" s="6"/>
      <c r="N1" s="6"/>
      <c r="O1" s="6"/>
      <c r="P1" s="6"/>
      <c r="Q1" s="6"/>
      <c r="R1" s="12"/>
    </row>
    <row r="2" spans="1:18" ht="118.5" customHeight="1">
      <c r="A2" s="85" t="s">
        <v>25</v>
      </c>
      <c r="B2" s="85"/>
      <c r="C2" s="85"/>
      <c r="D2" s="85"/>
      <c r="E2" s="85"/>
      <c r="F2" s="85"/>
      <c r="G2" s="85"/>
      <c r="H2" s="85"/>
      <c r="I2" s="85"/>
      <c r="J2" s="85"/>
      <c r="K2" s="85"/>
      <c r="L2" s="85"/>
      <c r="M2" s="9"/>
      <c r="N2" s="9"/>
      <c r="O2" s="9"/>
      <c r="P2" s="9"/>
      <c r="Q2" s="9"/>
      <c r="R2" s="9"/>
    </row>
    <row r="3" spans="1:18" ht="88">
      <c r="A3" s="18"/>
      <c r="B3" s="18"/>
      <c r="C3" s="18"/>
      <c r="D3" s="18"/>
      <c r="E3" s="18"/>
      <c r="F3" s="18"/>
      <c r="G3" s="18"/>
      <c r="H3" s="19"/>
      <c r="I3" s="20"/>
      <c r="J3" s="20"/>
      <c r="K3" s="20"/>
      <c r="L3" s="20"/>
      <c r="M3" s="6"/>
      <c r="N3" s="6"/>
      <c r="O3" s="6"/>
      <c r="P3" s="6"/>
      <c r="Q3" s="6"/>
      <c r="R3" s="12"/>
    </row>
    <row r="4" spans="1:18" ht="246.75" customHeight="1">
      <c r="A4" s="85" t="s">
        <v>26</v>
      </c>
      <c r="B4" s="85"/>
      <c r="C4" s="85"/>
      <c r="D4" s="85"/>
      <c r="E4" s="85"/>
      <c r="F4" s="85"/>
      <c r="G4" s="85"/>
      <c r="H4" s="85"/>
      <c r="I4" s="85"/>
      <c r="J4" s="85"/>
      <c r="K4" s="85"/>
      <c r="L4" s="85"/>
      <c r="M4" s="9"/>
      <c r="N4" s="9"/>
      <c r="O4" s="9"/>
      <c r="P4" s="9"/>
      <c r="Q4" s="9"/>
      <c r="R4" s="9"/>
    </row>
    <row r="5" spans="1:18" ht="28">
      <c r="A5" s="86"/>
      <c r="B5" s="86"/>
      <c r="C5" s="86"/>
      <c r="D5" s="86"/>
      <c r="E5" s="86"/>
      <c r="F5" s="86"/>
      <c r="G5" s="86"/>
      <c r="H5" s="86"/>
      <c r="I5" s="86"/>
      <c r="J5" s="86"/>
      <c r="K5" s="86"/>
      <c r="L5" s="86"/>
      <c r="M5" s="13"/>
      <c r="N5" s="13"/>
      <c r="O5" s="13"/>
      <c r="P5" s="13"/>
      <c r="Q5" s="13"/>
      <c r="R5" s="12"/>
    </row>
    <row r="6" spans="1:18" ht="43" customHeight="1">
      <c r="A6" s="85"/>
      <c r="B6" s="85"/>
      <c r="C6" s="85"/>
      <c r="D6" s="85"/>
      <c r="E6" s="85"/>
      <c r="F6" s="85"/>
      <c r="G6" s="85"/>
      <c r="H6" s="85"/>
      <c r="I6" s="85"/>
      <c r="J6" s="85"/>
      <c r="K6" s="85"/>
      <c r="L6" s="85"/>
      <c r="M6" s="13"/>
      <c r="N6" s="13"/>
      <c r="O6" s="13"/>
      <c r="P6" s="13"/>
      <c r="Q6" s="13"/>
      <c r="R6" s="12"/>
    </row>
    <row r="7" spans="1:18" s="8" customFormat="1" ht="16">
      <c r="A7" s="10"/>
      <c r="B7" s="10"/>
      <c r="C7" s="14"/>
      <c r="D7" s="14"/>
      <c r="E7" s="14"/>
      <c r="F7" s="15"/>
      <c r="G7" s="16"/>
      <c r="H7" s="16"/>
      <c r="I7" s="17"/>
      <c r="J7" s="17"/>
      <c r="K7" s="17"/>
      <c r="L7" s="11"/>
      <c r="M7" s="11"/>
      <c r="N7" s="11"/>
      <c r="O7" s="11"/>
      <c r="P7" s="11"/>
      <c r="Q7" s="11"/>
      <c r="R7" s="11"/>
    </row>
    <row r="8" spans="1:18" s="8" customFormat="1" ht="135.75" customHeight="1">
      <c r="A8" s="10"/>
      <c r="B8" s="87" t="s">
        <v>9</v>
      </c>
      <c r="C8" s="87"/>
      <c r="D8" s="87"/>
      <c r="E8" s="87"/>
      <c r="F8" s="87"/>
      <c r="G8" s="87"/>
      <c r="H8" s="87"/>
      <c r="I8" s="87"/>
      <c r="J8" s="87"/>
      <c r="K8" s="87"/>
      <c r="L8" s="87"/>
      <c r="M8" s="11"/>
      <c r="N8" s="11"/>
      <c r="O8" s="11"/>
      <c r="P8" s="11"/>
      <c r="Q8" s="11"/>
      <c r="R8" s="11"/>
    </row>
    <row r="9" spans="1:18" s="8" customFormat="1" ht="396" customHeight="1">
      <c r="B9" s="82" t="s">
        <v>0</v>
      </c>
      <c r="C9" s="82" t="s">
        <v>8</v>
      </c>
      <c r="D9" s="82" t="s">
        <v>35</v>
      </c>
      <c r="E9" s="82"/>
      <c r="F9" s="82"/>
      <c r="G9" s="82" t="s">
        <v>1</v>
      </c>
      <c r="H9" s="82" t="s">
        <v>3</v>
      </c>
      <c r="I9" s="82" t="s">
        <v>4</v>
      </c>
      <c r="J9" s="82" t="s">
        <v>27</v>
      </c>
      <c r="K9" s="83" t="s">
        <v>28</v>
      </c>
      <c r="L9" s="82" t="s">
        <v>2</v>
      </c>
    </row>
    <row r="10" spans="1:18" s="8" customFormat="1" ht="143.25" customHeight="1">
      <c r="B10" s="82"/>
      <c r="C10" s="82"/>
      <c r="D10" s="82"/>
      <c r="E10" s="82"/>
      <c r="F10" s="82"/>
      <c r="G10" s="82"/>
      <c r="H10" s="82"/>
      <c r="I10" s="82"/>
      <c r="J10" s="82"/>
      <c r="K10" s="83"/>
      <c r="L10" s="82"/>
    </row>
    <row r="11" spans="1:18" s="8" customFormat="1" ht="409.5" customHeight="1">
      <c r="B11" s="82"/>
      <c r="C11" s="82"/>
      <c r="D11" s="82"/>
      <c r="E11" s="82"/>
      <c r="F11" s="82"/>
      <c r="G11" s="82"/>
      <c r="H11" s="82"/>
      <c r="I11" s="82"/>
      <c r="J11" s="82"/>
      <c r="K11" s="83"/>
      <c r="L11" s="82"/>
    </row>
    <row r="12" spans="1:18" s="8" customFormat="1" ht="409.5" customHeight="1">
      <c r="B12" s="92" t="s">
        <v>33</v>
      </c>
      <c r="C12" s="92" t="s">
        <v>34</v>
      </c>
      <c r="D12" s="94" t="s">
        <v>39</v>
      </c>
      <c r="E12" s="94"/>
      <c r="F12" s="94"/>
      <c r="G12" s="45">
        <v>1</v>
      </c>
      <c r="H12" s="46">
        <v>891000000</v>
      </c>
      <c r="I12" s="58">
        <f>H12/SMMLV!C37</f>
        <v>1292.3250973595086</v>
      </c>
      <c r="J12" s="90">
        <f>I12+I13</f>
        <v>1885.7880736765183</v>
      </c>
      <c r="K12" s="75" t="s">
        <v>40</v>
      </c>
      <c r="L12" s="92" t="s">
        <v>38</v>
      </c>
    </row>
    <row r="13" spans="1:18" s="8" customFormat="1" ht="409.5" customHeight="1">
      <c r="B13" s="93"/>
      <c r="C13" s="98"/>
      <c r="D13" s="94" t="s">
        <v>39</v>
      </c>
      <c r="E13" s="94"/>
      <c r="F13" s="94"/>
      <c r="G13" s="45">
        <v>1</v>
      </c>
      <c r="H13" s="46">
        <v>520943581</v>
      </c>
      <c r="I13" s="58">
        <f>H13/SMMLV!C41</f>
        <v>593.46297631700963</v>
      </c>
      <c r="J13" s="91"/>
      <c r="K13" s="75" t="s">
        <v>41</v>
      </c>
      <c r="L13" s="93"/>
    </row>
    <row r="14" spans="1:18" s="8" customFormat="1" ht="59">
      <c r="B14" s="24"/>
      <c r="C14" s="25"/>
      <c r="D14" s="25"/>
      <c r="E14" s="25"/>
      <c r="F14" s="21"/>
      <c r="G14" s="21"/>
      <c r="H14" s="26"/>
      <c r="I14" s="27"/>
      <c r="J14" s="28"/>
      <c r="K14" s="28"/>
      <c r="L14" s="29"/>
    </row>
    <row r="15" spans="1:18" s="8" customFormat="1" ht="89">
      <c r="B15" s="22"/>
      <c r="C15" s="22"/>
      <c r="D15" s="22"/>
      <c r="E15" s="23"/>
      <c r="F15" s="30" t="s">
        <v>5</v>
      </c>
      <c r="G15" s="31" t="s">
        <v>6</v>
      </c>
      <c r="H15" s="30" t="s">
        <v>5</v>
      </c>
      <c r="I15" s="31" t="s">
        <v>6</v>
      </c>
      <c r="J15" s="28"/>
      <c r="K15" s="28"/>
      <c r="L15" s="29"/>
    </row>
    <row r="16" spans="1:18" s="8" customFormat="1" ht="150" customHeight="1">
      <c r="B16" s="95" t="s">
        <v>7</v>
      </c>
      <c r="C16" s="96"/>
      <c r="D16" s="96"/>
      <c r="E16" s="97"/>
      <c r="F16" s="32">
        <v>450000000</v>
      </c>
      <c r="G16" s="35">
        <f>F16/SMMLV!C46</f>
        <v>316.12223393045309</v>
      </c>
      <c r="H16" s="32">
        <f>F16*2</f>
        <v>900000000</v>
      </c>
      <c r="I16" s="35">
        <f>H16/SMMLV!C46</f>
        <v>632.24446786090618</v>
      </c>
      <c r="J16" s="28"/>
      <c r="K16" s="28"/>
      <c r="L16" s="29"/>
    </row>
    <row r="17" spans="2:13" s="8" customFormat="1" ht="150" customHeight="1">
      <c r="B17" s="36"/>
      <c r="C17" s="36"/>
      <c r="D17" s="36"/>
      <c r="E17" s="36"/>
      <c r="F17" s="37"/>
      <c r="G17" s="38"/>
      <c r="I17" s="33"/>
      <c r="J17" s="28"/>
      <c r="K17" s="28"/>
      <c r="L17" s="29"/>
    </row>
    <row r="18" spans="2:13" s="8" customFormat="1" ht="150" customHeight="1">
      <c r="B18" s="36"/>
      <c r="C18" s="36"/>
      <c r="D18" s="82" t="s">
        <v>10</v>
      </c>
      <c r="E18" s="82"/>
      <c r="F18" s="82"/>
      <c r="G18" s="82"/>
      <c r="H18" s="82"/>
      <c r="I18" s="82"/>
      <c r="J18" s="34"/>
      <c r="K18" s="28"/>
      <c r="L18" s="29"/>
    </row>
    <row r="19" spans="2:13" s="8" customFormat="1" ht="409.5" customHeight="1">
      <c r="B19" s="36"/>
      <c r="C19" s="36"/>
      <c r="D19" s="47" t="s">
        <v>0</v>
      </c>
      <c r="E19" s="47" t="s">
        <v>8</v>
      </c>
      <c r="F19" s="47" t="s">
        <v>11</v>
      </c>
      <c r="G19" s="47" t="s">
        <v>12</v>
      </c>
      <c r="H19" s="56" t="s">
        <v>29</v>
      </c>
      <c r="I19" s="48" t="s">
        <v>13</v>
      </c>
      <c r="J19" s="39"/>
      <c r="K19" s="28"/>
      <c r="L19" s="29"/>
    </row>
    <row r="20" spans="2:13" s="8" customFormat="1" ht="331" customHeight="1">
      <c r="B20" s="36"/>
      <c r="C20" s="36"/>
      <c r="D20" s="47" t="s">
        <v>33</v>
      </c>
      <c r="E20" s="49" t="s">
        <v>36</v>
      </c>
      <c r="F20" s="54">
        <v>7225024969</v>
      </c>
      <c r="G20" s="57" t="s">
        <v>37</v>
      </c>
      <c r="H20" s="50" t="s">
        <v>15</v>
      </c>
      <c r="I20" s="47" t="s">
        <v>38</v>
      </c>
      <c r="J20" s="39"/>
      <c r="K20" s="28"/>
      <c r="L20" s="29"/>
    </row>
    <row r="21" spans="2:13" s="8" customFormat="1" ht="88">
      <c r="B21" s="36"/>
      <c r="C21" s="36"/>
      <c r="D21" s="39"/>
      <c r="E21" s="51"/>
      <c r="F21" s="51"/>
      <c r="G21" s="51"/>
      <c r="H21" s="52"/>
      <c r="I21" s="51"/>
      <c r="J21" s="39"/>
      <c r="K21" s="28"/>
      <c r="L21" s="29"/>
    </row>
    <row r="22" spans="2:13" s="8" customFormat="1" ht="168" customHeight="1">
      <c r="B22" s="85" t="s">
        <v>16</v>
      </c>
      <c r="C22" s="85"/>
      <c r="D22" s="85"/>
      <c r="E22" s="85"/>
      <c r="F22" s="85"/>
      <c r="G22" s="85"/>
      <c r="H22" s="85"/>
      <c r="I22" s="85"/>
      <c r="J22" s="85"/>
      <c r="K22" s="85"/>
      <c r="L22" s="85"/>
    </row>
    <row r="23" spans="2:13" s="8" customFormat="1" ht="150" customHeight="1">
      <c r="B23" s="36"/>
      <c r="C23" s="36"/>
      <c r="D23" s="36"/>
      <c r="E23" s="36"/>
      <c r="F23" s="37"/>
      <c r="G23" s="38"/>
      <c r="I23" s="33"/>
      <c r="J23" s="28"/>
      <c r="K23" s="28"/>
      <c r="L23" s="29"/>
    </row>
    <row r="24" spans="2:13" s="8" customFormat="1" ht="406" customHeight="1">
      <c r="B24" s="47" t="s">
        <v>14</v>
      </c>
      <c r="C24" s="55" t="s">
        <v>17</v>
      </c>
      <c r="D24" s="88" t="s">
        <v>18</v>
      </c>
      <c r="E24" s="88"/>
      <c r="F24" s="47" t="s">
        <v>2</v>
      </c>
      <c r="G24" s="39"/>
      <c r="H24" s="47" t="s">
        <v>14</v>
      </c>
      <c r="I24" s="55" t="s">
        <v>30</v>
      </c>
      <c r="J24" s="88" t="s">
        <v>19</v>
      </c>
      <c r="K24" s="88"/>
      <c r="L24" s="47" t="s">
        <v>2</v>
      </c>
      <c r="M24" s="39"/>
    </row>
    <row r="25" spans="2:13" s="8" customFormat="1" ht="409.5" customHeight="1">
      <c r="B25" s="82" t="s">
        <v>42</v>
      </c>
      <c r="C25" s="103" t="s">
        <v>43</v>
      </c>
      <c r="D25" s="99" t="s">
        <v>44</v>
      </c>
      <c r="E25" s="100"/>
      <c r="F25" s="89" t="s">
        <v>45</v>
      </c>
      <c r="G25" s="34"/>
      <c r="H25" s="82" t="s">
        <v>46</v>
      </c>
      <c r="I25" s="77" t="s">
        <v>47</v>
      </c>
      <c r="J25" s="78" t="s">
        <v>51</v>
      </c>
      <c r="K25" s="79"/>
      <c r="L25" s="104" t="s">
        <v>38</v>
      </c>
      <c r="M25" s="84"/>
    </row>
    <row r="26" spans="2:13" s="8" customFormat="1" ht="409.5" customHeight="1">
      <c r="B26" s="82"/>
      <c r="C26" s="103"/>
      <c r="D26" s="101"/>
      <c r="E26" s="102"/>
      <c r="F26" s="89"/>
      <c r="G26" s="34"/>
      <c r="H26" s="82"/>
      <c r="I26" s="77"/>
      <c r="J26" s="80"/>
      <c r="K26" s="81"/>
      <c r="L26" s="105"/>
      <c r="M26" s="84"/>
    </row>
    <row r="27" spans="2:13" s="8" customFormat="1" ht="409.5" customHeight="1">
      <c r="B27" s="39"/>
      <c r="C27" s="51"/>
      <c r="D27" s="59"/>
      <c r="E27" s="59"/>
      <c r="F27" s="39"/>
      <c r="G27" s="34"/>
      <c r="H27" s="60"/>
      <c r="I27" s="61"/>
      <c r="J27" s="62"/>
      <c r="K27" s="62"/>
      <c r="L27" s="60"/>
      <c r="M27" s="53"/>
    </row>
    <row r="28" spans="2:13" s="8" customFormat="1" ht="409.5" customHeight="1">
      <c r="B28" s="47" t="s">
        <v>14</v>
      </c>
      <c r="C28" s="55" t="s">
        <v>20</v>
      </c>
      <c r="D28" s="88" t="s">
        <v>21</v>
      </c>
      <c r="E28" s="88"/>
      <c r="F28" s="47" t="s">
        <v>2</v>
      </c>
      <c r="G28" s="34"/>
      <c r="H28" s="47" t="s">
        <v>14</v>
      </c>
      <c r="I28" s="55" t="s">
        <v>31</v>
      </c>
      <c r="J28" s="88" t="s">
        <v>24</v>
      </c>
      <c r="K28" s="88"/>
      <c r="L28" s="47" t="s">
        <v>2</v>
      </c>
      <c r="M28" s="53"/>
    </row>
    <row r="29" spans="2:13" s="8" customFormat="1" ht="409.5" customHeight="1">
      <c r="B29" s="82" t="s">
        <v>49</v>
      </c>
      <c r="C29" s="77" t="s">
        <v>50</v>
      </c>
      <c r="D29" s="106" t="s">
        <v>48</v>
      </c>
      <c r="E29" s="107"/>
      <c r="F29" s="82" t="s">
        <v>38</v>
      </c>
      <c r="G29" s="34"/>
      <c r="H29" s="82" t="s">
        <v>52</v>
      </c>
      <c r="I29" s="77" t="s">
        <v>54</v>
      </c>
      <c r="J29" s="78" t="s">
        <v>53</v>
      </c>
      <c r="K29" s="79"/>
      <c r="L29" s="82" t="s">
        <v>38</v>
      </c>
      <c r="M29" s="53"/>
    </row>
    <row r="30" spans="2:13" s="8" customFormat="1" ht="409.5" customHeight="1">
      <c r="B30" s="82"/>
      <c r="C30" s="77"/>
      <c r="D30" s="108"/>
      <c r="E30" s="109"/>
      <c r="F30" s="82"/>
      <c r="G30" s="34"/>
      <c r="H30" s="82"/>
      <c r="I30" s="77"/>
      <c r="J30" s="80"/>
      <c r="K30" s="81"/>
      <c r="L30" s="82"/>
      <c r="M30" s="53"/>
    </row>
    <row r="31" spans="2:13" s="8" customFormat="1" ht="88">
      <c r="B31" s="39"/>
      <c r="C31" s="51"/>
      <c r="D31" s="59"/>
      <c r="E31" s="59"/>
      <c r="F31" s="39"/>
      <c r="G31" s="34"/>
      <c r="H31" s="60"/>
      <c r="I31" s="61"/>
      <c r="J31" s="62"/>
      <c r="K31" s="62"/>
      <c r="L31" s="60"/>
      <c r="M31" s="53"/>
    </row>
    <row r="32" spans="2:13" s="8" customFormat="1" ht="409.5" customHeight="1">
      <c r="B32" s="85" t="s">
        <v>32</v>
      </c>
      <c r="C32" s="85"/>
      <c r="D32" s="85"/>
      <c r="E32" s="85"/>
      <c r="F32" s="85"/>
      <c r="G32" s="85"/>
      <c r="H32" s="85"/>
      <c r="I32" s="85"/>
      <c r="J32" s="85"/>
      <c r="K32" s="85"/>
      <c r="L32" s="85"/>
      <c r="M32" s="53"/>
    </row>
    <row r="33" spans="2:13" s="8" customFormat="1" ht="409.5" customHeight="1">
      <c r="B33" s="39"/>
      <c r="C33" s="51"/>
      <c r="D33" s="59"/>
      <c r="E33" s="59"/>
      <c r="F33" s="39"/>
      <c r="G33" s="34"/>
      <c r="H33" s="60"/>
      <c r="I33" s="61"/>
      <c r="J33" s="62"/>
      <c r="K33" s="62"/>
      <c r="L33" s="60"/>
      <c r="M33" s="53"/>
    </row>
    <row r="34" spans="2:13" s="8" customFormat="1" ht="409.5" customHeight="1">
      <c r="B34" s="39"/>
      <c r="C34" s="51"/>
      <c r="D34" s="59"/>
      <c r="E34" s="59"/>
      <c r="F34" s="39"/>
      <c r="G34" s="34"/>
      <c r="H34" s="60"/>
      <c r="I34" s="61"/>
      <c r="J34" s="62"/>
      <c r="K34" s="62"/>
      <c r="L34" s="60"/>
      <c r="M34" s="53"/>
    </row>
    <row r="35" spans="2:13" s="8" customFormat="1" ht="409.5" customHeight="1">
      <c r="B35" s="39"/>
      <c r="C35" s="51"/>
      <c r="D35" s="59"/>
      <c r="E35" s="59"/>
      <c r="F35" s="39"/>
      <c r="G35" s="34"/>
      <c r="H35" s="60"/>
      <c r="I35" s="61"/>
      <c r="J35" s="62"/>
      <c r="K35" s="62"/>
      <c r="L35" s="60"/>
      <c r="M35" s="53"/>
    </row>
    <row r="36" spans="2:13" s="8" customFormat="1" ht="409.5" customHeight="1">
      <c r="B36" s="39"/>
      <c r="C36" s="51"/>
      <c r="D36" s="59"/>
      <c r="E36" s="59"/>
      <c r="F36" s="39"/>
      <c r="G36" s="34"/>
      <c r="H36" s="60"/>
      <c r="I36" s="61"/>
      <c r="J36" s="62"/>
      <c r="K36" s="62"/>
      <c r="L36" s="60"/>
      <c r="M36" s="53"/>
    </row>
    <row r="37" spans="2:13" s="8" customFormat="1" ht="409.5" customHeight="1">
      <c r="B37" s="39"/>
      <c r="C37" s="51"/>
      <c r="D37" s="59"/>
      <c r="E37" s="59"/>
      <c r="F37" s="39"/>
      <c r="G37" s="34"/>
      <c r="H37" s="60"/>
      <c r="I37" s="61"/>
      <c r="J37" s="62"/>
      <c r="K37" s="62"/>
      <c r="L37" s="60"/>
      <c r="M37" s="53"/>
    </row>
    <row r="38" spans="2:13" s="8" customFormat="1" ht="409.5" customHeight="1">
      <c r="B38" s="39"/>
      <c r="C38" s="51"/>
      <c r="D38" s="59"/>
      <c r="E38" s="59"/>
      <c r="F38" s="39"/>
      <c r="G38" s="34"/>
      <c r="H38" s="60"/>
      <c r="I38" s="61"/>
      <c r="J38" s="62"/>
      <c r="K38" s="62"/>
      <c r="L38" s="60"/>
      <c r="M38" s="53"/>
    </row>
    <row r="39" spans="2:13" s="8" customFormat="1" ht="150" customHeight="1">
      <c r="B39" s="36"/>
      <c r="C39" s="36"/>
      <c r="D39" s="36"/>
      <c r="E39" s="36"/>
      <c r="F39" s="37"/>
      <c r="G39" s="38"/>
      <c r="I39" s="33"/>
      <c r="J39" s="28"/>
      <c r="K39" s="28"/>
      <c r="L39" s="29"/>
    </row>
    <row r="40" spans="2:13" s="8" customFormat="1" ht="88">
      <c r="B40" s="39"/>
      <c r="C40" s="40"/>
      <c r="D40" s="41"/>
      <c r="E40" s="41"/>
      <c r="F40" s="41"/>
      <c r="G40" s="40"/>
      <c r="H40" s="42"/>
      <c r="I40" s="43"/>
      <c r="J40" s="44"/>
      <c r="K40" s="44"/>
      <c r="L40" s="39"/>
    </row>
    <row r="41" spans="2:13" s="8" customFormat="1" ht="88">
      <c r="B41" s="34"/>
      <c r="C41" s="34"/>
      <c r="D41" s="34"/>
      <c r="E41" s="34"/>
      <c r="F41" s="34"/>
      <c r="G41" s="34"/>
      <c r="H41" s="34"/>
      <c r="I41" s="34"/>
      <c r="J41" s="34"/>
      <c r="K41" s="34"/>
      <c r="L41" s="34"/>
    </row>
    <row r="42" spans="2:13" s="8" customFormat="1" ht="150" customHeight="1">
      <c r="B42" s="39"/>
      <c r="C42" s="40"/>
      <c r="D42" s="41"/>
      <c r="E42" s="41"/>
      <c r="F42" s="41"/>
      <c r="G42" s="40"/>
      <c r="H42" s="42"/>
      <c r="I42" s="43"/>
      <c r="J42" s="44"/>
      <c r="K42" s="44"/>
      <c r="L42" s="39"/>
    </row>
  </sheetData>
  <mergeCells count="45">
    <mergeCell ref="B12:B13"/>
    <mergeCell ref="C12:C13"/>
    <mergeCell ref="B32:L32"/>
    <mergeCell ref="J24:K24"/>
    <mergeCell ref="I25:I26"/>
    <mergeCell ref="D25:E26"/>
    <mergeCell ref="B25:B26"/>
    <mergeCell ref="C25:C26"/>
    <mergeCell ref="L25:L26"/>
    <mergeCell ref="F29:F30"/>
    <mergeCell ref="J29:K30"/>
    <mergeCell ref="D28:E28"/>
    <mergeCell ref="B29:B30"/>
    <mergeCell ref="C29:C30"/>
    <mergeCell ref="D29:E30"/>
    <mergeCell ref="L29:L30"/>
    <mergeCell ref="A2:L2"/>
    <mergeCell ref="A4:L4"/>
    <mergeCell ref="A5:L5"/>
    <mergeCell ref="A6:L6"/>
    <mergeCell ref="B8:L8"/>
    <mergeCell ref="L9:L11"/>
    <mergeCell ref="M25:M26"/>
    <mergeCell ref="D9:F11"/>
    <mergeCell ref="B9:B11"/>
    <mergeCell ref="C9:C11"/>
    <mergeCell ref="G9:G11"/>
    <mergeCell ref="H9:H11"/>
    <mergeCell ref="D18:I18"/>
    <mergeCell ref="B22:L22"/>
    <mergeCell ref="D24:E24"/>
    <mergeCell ref="F25:F26"/>
    <mergeCell ref="J12:J13"/>
    <mergeCell ref="L12:L13"/>
    <mergeCell ref="D12:F12"/>
    <mergeCell ref="D13:F13"/>
    <mergeCell ref="B16:E16"/>
    <mergeCell ref="I29:I30"/>
    <mergeCell ref="J25:K26"/>
    <mergeCell ref="H25:H26"/>
    <mergeCell ref="I9:I11"/>
    <mergeCell ref="J9:J11"/>
    <mergeCell ref="K9:K11"/>
    <mergeCell ref="J28:K28"/>
    <mergeCell ref="H29:H30"/>
  </mergeCells>
  <printOptions horizontalCentered="1" verticalCentered="1"/>
  <pageMargins left="0" right="0" top="0" bottom="0" header="0" footer="0"/>
  <pageSetup paperSize="5" scale="10" orientation="landscape" r:id="rId1"/>
  <headerFooter alignWithMargins="0">
    <oddFooter>&amp;C&amp;48Página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E940C-CC0B-1D4B-A0EA-667CEE0EBAAA}">
  <dimension ref="A1:R42"/>
  <sheetViews>
    <sheetView topLeftCell="A20" zoomScale="18" zoomScaleNormal="10" zoomScaleSheetLayoutView="10" workbookViewId="0">
      <selection activeCell="C27" sqref="C27"/>
    </sheetView>
  </sheetViews>
  <sheetFormatPr baseColWidth="10" defaultColWidth="11.5" defaultRowHeight="13"/>
  <cols>
    <col min="1" max="1" width="10.5" style="1" customWidth="1"/>
    <col min="2" max="2" width="195.6640625" style="1" customWidth="1"/>
    <col min="3" max="3" width="213.83203125" style="1" customWidth="1"/>
    <col min="4" max="4" width="147.6640625" style="1" customWidth="1"/>
    <col min="5" max="5" width="157.5" style="1" customWidth="1"/>
    <col min="6" max="6" width="202.6640625" style="1" customWidth="1"/>
    <col min="7" max="7" width="164.6640625" style="1" customWidth="1"/>
    <col min="8" max="8" width="171.1640625" style="1" customWidth="1"/>
    <col min="9" max="9" width="240" style="2" customWidth="1"/>
    <col min="10" max="10" width="144.5" style="2" customWidth="1"/>
    <col min="11" max="11" width="255.5" style="2" customWidth="1"/>
    <col min="12" max="12" width="115.1640625" style="2" customWidth="1"/>
    <col min="13" max="13" width="152" style="7" customWidth="1"/>
    <col min="14" max="14" width="56" style="7" customWidth="1"/>
    <col min="15" max="16" width="28.5" style="7" customWidth="1"/>
    <col min="17" max="17" width="27.1640625" style="7" customWidth="1"/>
    <col min="18" max="18" width="16.83203125" style="1" customWidth="1"/>
    <col min="19" max="16384" width="11.5" style="1"/>
  </cols>
  <sheetData>
    <row r="1" spans="1:18" ht="18">
      <c r="A1" s="4"/>
      <c r="B1" s="4"/>
      <c r="C1" s="4"/>
      <c r="D1" s="4"/>
      <c r="E1" s="4"/>
      <c r="F1" s="4"/>
      <c r="G1" s="4"/>
      <c r="H1" s="3"/>
      <c r="I1" s="5"/>
      <c r="J1" s="5"/>
      <c r="K1" s="5"/>
      <c r="L1" s="5"/>
      <c r="M1" s="6"/>
      <c r="N1" s="6"/>
      <c r="O1" s="6"/>
      <c r="P1" s="6"/>
      <c r="Q1" s="6"/>
      <c r="R1" s="12"/>
    </row>
    <row r="2" spans="1:18" ht="118.5" customHeight="1">
      <c r="A2" s="85" t="s">
        <v>25</v>
      </c>
      <c r="B2" s="85"/>
      <c r="C2" s="85"/>
      <c r="D2" s="85"/>
      <c r="E2" s="85"/>
      <c r="F2" s="85"/>
      <c r="G2" s="85"/>
      <c r="H2" s="85"/>
      <c r="I2" s="85"/>
      <c r="J2" s="85"/>
      <c r="K2" s="85"/>
      <c r="L2" s="85"/>
      <c r="M2" s="9"/>
      <c r="N2" s="9"/>
      <c r="O2" s="9"/>
      <c r="P2" s="9"/>
      <c r="Q2" s="9"/>
      <c r="R2" s="9"/>
    </row>
    <row r="3" spans="1:18" ht="88">
      <c r="A3" s="18"/>
      <c r="B3" s="18"/>
      <c r="C3" s="18"/>
      <c r="D3" s="18"/>
      <c r="E3" s="18"/>
      <c r="F3" s="18"/>
      <c r="G3" s="18"/>
      <c r="H3" s="19"/>
      <c r="I3" s="20"/>
      <c r="J3" s="20"/>
      <c r="K3" s="20"/>
      <c r="L3" s="20"/>
      <c r="M3" s="6"/>
      <c r="N3" s="6"/>
      <c r="O3" s="6"/>
      <c r="P3" s="6"/>
      <c r="Q3" s="6"/>
      <c r="R3" s="12"/>
    </row>
    <row r="4" spans="1:18" ht="246.75" customHeight="1">
      <c r="A4" s="85" t="s">
        <v>26</v>
      </c>
      <c r="B4" s="85"/>
      <c r="C4" s="85"/>
      <c r="D4" s="85"/>
      <c r="E4" s="85"/>
      <c r="F4" s="85"/>
      <c r="G4" s="85"/>
      <c r="H4" s="85"/>
      <c r="I4" s="85"/>
      <c r="J4" s="85"/>
      <c r="K4" s="85"/>
      <c r="L4" s="85"/>
      <c r="M4" s="9"/>
      <c r="N4" s="9"/>
      <c r="O4" s="9"/>
      <c r="P4" s="9"/>
      <c r="Q4" s="9"/>
      <c r="R4" s="9"/>
    </row>
    <row r="5" spans="1:18" ht="28">
      <c r="A5" s="86"/>
      <c r="B5" s="86"/>
      <c r="C5" s="86"/>
      <c r="D5" s="86"/>
      <c r="E5" s="86"/>
      <c r="F5" s="86"/>
      <c r="G5" s="86"/>
      <c r="H5" s="86"/>
      <c r="I5" s="86"/>
      <c r="J5" s="86"/>
      <c r="K5" s="86"/>
      <c r="L5" s="86"/>
      <c r="M5" s="13"/>
      <c r="N5" s="13"/>
      <c r="O5" s="13"/>
      <c r="P5" s="13"/>
      <c r="Q5" s="13"/>
      <c r="R5" s="12"/>
    </row>
    <row r="6" spans="1:18" ht="43" customHeight="1">
      <c r="A6" s="85"/>
      <c r="B6" s="85"/>
      <c r="C6" s="85"/>
      <c r="D6" s="85"/>
      <c r="E6" s="85"/>
      <c r="F6" s="85"/>
      <c r="G6" s="85"/>
      <c r="H6" s="85"/>
      <c r="I6" s="85"/>
      <c r="J6" s="85"/>
      <c r="K6" s="85"/>
      <c r="L6" s="85"/>
      <c r="M6" s="13"/>
      <c r="N6" s="13"/>
      <c r="O6" s="13"/>
      <c r="P6" s="13"/>
      <c r="Q6" s="13"/>
      <c r="R6" s="12"/>
    </row>
    <row r="7" spans="1:18" s="8" customFormat="1" ht="16">
      <c r="A7" s="10"/>
      <c r="B7" s="10"/>
      <c r="C7" s="14"/>
      <c r="D7" s="14"/>
      <c r="E7" s="14"/>
      <c r="F7" s="15"/>
      <c r="G7" s="16"/>
      <c r="H7" s="16"/>
      <c r="I7" s="17"/>
      <c r="J7" s="17"/>
      <c r="K7" s="17"/>
      <c r="L7" s="11"/>
      <c r="M7" s="11"/>
      <c r="N7" s="11"/>
      <c r="O7" s="11"/>
      <c r="P7" s="11"/>
      <c r="Q7" s="11"/>
      <c r="R7" s="11"/>
    </row>
    <row r="8" spans="1:18" s="8" customFormat="1" ht="135.75" customHeight="1">
      <c r="A8" s="10"/>
      <c r="B8" s="87" t="s">
        <v>9</v>
      </c>
      <c r="C8" s="87"/>
      <c r="D8" s="87"/>
      <c r="E8" s="87"/>
      <c r="F8" s="87"/>
      <c r="G8" s="87"/>
      <c r="H8" s="87"/>
      <c r="I8" s="87"/>
      <c r="J8" s="87"/>
      <c r="K8" s="87"/>
      <c r="L8" s="87"/>
      <c r="M8" s="11"/>
      <c r="N8" s="11"/>
      <c r="O8" s="11"/>
      <c r="P8" s="11"/>
      <c r="Q8" s="11"/>
      <c r="R8" s="11"/>
    </row>
    <row r="9" spans="1:18" s="8" customFormat="1" ht="396" customHeight="1">
      <c r="B9" s="82" t="s">
        <v>0</v>
      </c>
      <c r="C9" s="82" t="s">
        <v>8</v>
      </c>
      <c r="D9" s="82" t="s">
        <v>35</v>
      </c>
      <c r="E9" s="82"/>
      <c r="F9" s="82"/>
      <c r="G9" s="82" t="s">
        <v>1</v>
      </c>
      <c r="H9" s="82" t="s">
        <v>3</v>
      </c>
      <c r="I9" s="82" t="s">
        <v>4</v>
      </c>
      <c r="J9" s="82" t="s">
        <v>27</v>
      </c>
      <c r="K9" s="83" t="s">
        <v>28</v>
      </c>
      <c r="L9" s="82" t="s">
        <v>2</v>
      </c>
    </row>
    <row r="10" spans="1:18" s="8" customFormat="1" ht="143.25" customHeight="1">
      <c r="B10" s="82"/>
      <c r="C10" s="82"/>
      <c r="D10" s="82"/>
      <c r="E10" s="82"/>
      <c r="F10" s="82"/>
      <c r="G10" s="82"/>
      <c r="H10" s="82"/>
      <c r="I10" s="82"/>
      <c r="J10" s="82"/>
      <c r="K10" s="83"/>
      <c r="L10" s="82"/>
    </row>
    <row r="11" spans="1:18" s="8" customFormat="1" ht="409.5" customHeight="1">
      <c r="B11" s="82"/>
      <c r="C11" s="82"/>
      <c r="D11" s="82"/>
      <c r="E11" s="82"/>
      <c r="F11" s="82"/>
      <c r="G11" s="82"/>
      <c r="H11" s="82"/>
      <c r="I11" s="82"/>
      <c r="J11" s="82"/>
      <c r="K11" s="83"/>
      <c r="L11" s="82"/>
    </row>
    <row r="12" spans="1:18" s="8" customFormat="1" ht="409.5" customHeight="1">
      <c r="B12" s="92" t="s">
        <v>60</v>
      </c>
      <c r="C12" s="92" t="s">
        <v>34</v>
      </c>
      <c r="D12" s="94" t="s">
        <v>63</v>
      </c>
      <c r="E12" s="94"/>
      <c r="F12" s="94"/>
      <c r="G12" s="45">
        <v>1</v>
      </c>
      <c r="H12" s="76"/>
      <c r="I12" s="58">
        <v>408.83</v>
      </c>
      <c r="J12" s="90">
        <f>I12+I13</f>
        <v>871.33999999999992</v>
      </c>
      <c r="K12" s="75" t="s">
        <v>65</v>
      </c>
      <c r="L12" s="116" t="s">
        <v>66</v>
      </c>
    </row>
    <row r="13" spans="1:18" s="8" customFormat="1" ht="409.5" customHeight="1">
      <c r="B13" s="93"/>
      <c r="C13" s="98"/>
      <c r="D13" s="94" t="s">
        <v>64</v>
      </c>
      <c r="E13" s="94"/>
      <c r="F13" s="94"/>
      <c r="G13" s="45">
        <v>0.6</v>
      </c>
      <c r="H13" s="76"/>
      <c r="I13" s="58">
        <f>770.85*G13</f>
        <v>462.51</v>
      </c>
      <c r="J13" s="91"/>
      <c r="K13" s="75" t="s">
        <v>65</v>
      </c>
      <c r="L13" s="117"/>
    </row>
    <row r="14" spans="1:18" s="8" customFormat="1" ht="59">
      <c r="B14" s="24"/>
      <c r="C14" s="25"/>
      <c r="D14" s="25"/>
      <c r="E14" s="25"/>
      <c r="F14" s="21"/>
      <c r="G14" s="21"/>
      <c r="H14" s="26"/>
      <c r="I14" s="27"/>
      <c r="J14" s="28"/>
      <c r="K14" s="28"/>
      <c r="L14" s="29"/>
    </row>
    <row r="15" spans="1:18" s="8" customFormat="1" ht="89">
      <c r="B15" s="22"/>
      <c r="C15" s="22"/>
      <c r="D15" s="22"/>
      <c r="E15" s="23"/>
      <c r="F15" s="30" t="s">
        <v>5</v>
      </c>
      <c r="G15" s="31" t="s">
        <v>6</v>
      </c>
      <c r="H15" s="30" t="s">
        <v>5</v>
      </c>
      <c r="I15" s="31" t="s">
        <v>6</v>
      </c>
      <c r="J15" s="28"/>
      <c r="K15" s="28"/>
      <c r="L15" s="29"/>
    </row>
    <row r="16" spans="1:18" s="8" customFormat="1" ht="150" customHeight="1">
      <c r="B16" s="95" t="s">
        <v>7</v>
      </c>
      <c r="C16" s="96"/>
      <c r="D16" s="96"/>
      <c r="E16" s="97"/>
      <c r="F16" s="32">
        <v>450000000</v>
      </c>
      <c r="G16" s="35">
        <f>F16/SMMLV!C46</f>
        <v>316.12223393045309</v>
      </c>
      <c r="H16" s="32">
        <f>F16*2</f>
        <v>900000000</v>
      </c>
      <c r="I16" s="35">
        <f>H16/SMMLV!C46</f>
        <v>632.24446786090618</v>
      </c>
      <c r="J16" s="28"/>
      <c r="K16" s="28"/>
      <c r="L16" s="29"/>
    </row>
    <row r="17" spans="2:13" s="8" customFormat="1" ht="150" customHeight="1">
      <c r="B17" s="36"/>
      <c r="C17" s="36"/>
      <c r="D17" s="36"/>
      <c r="E17" s="36"/>
      <c r="F17" s="37"/>
      <c r="G17" s="38"/>
      <c r="I17" s="33"/>
      <c r="J17" s="28"/>
      <c r="K17" s="28"/>
      <c r="L17" s="29"/>
    </row>
    <row r="18" spans="2:13" s="8" customFormat="1" ht="150" customHeight="1">
      <c r="B18" s="36"/>
      <c r="C18" s="36"/>
      <c r="D18" s="82" t="s">
        <v>10</v>
      </c>
      <c r="E18" s="82"/>
      <c r="F18" s="82"/>
      <c r="G18" s="82"/>
      <c r="H18" s="82"/>
      <c r="I18" s="82"/>
      <c r="J18" s="34"/>
      <c r="K18" s="28"/>
      <c r="L18" s="29"/>
    </row>
    <row r="19" spans="2:13" s="8" customFormat="1" ht="409.5" customHeight="1">
      <c r="B19" s="36"/>
      <c r="C19" s="36"/>
      <c r="D19" s="47" t="s">
        <v>0</v>
      </c>
      <c r="E19" s="47" t="s">
        <v>8</v>
      </c>
      <c r="F19" s="47" t="s">
        <v>11</v>
      </c>
      <c r="G19" s="47" t="s">
        <v>12</v>
      </c>
      <c r="H19" s="56" t="s">
        <v>29</v>
      </c>
      <c r="I19" s="48" t="s">
        <v>13</v>
      </c>
      <c r="J19" s="39"/>
      <c r="K19" s="28"/>
      <c r="L19" s="29"/>
    </row>
    <row r="20" spans="2:13" s="8" customFormat="1" ht="331" customHeight="1">
      <c r="B20" s="36"/>
      <c r="C20" s="36"/>
      <c r="D20" s="47" t="s">
        <v>60</v>
      </c>
      <c r="E20" s="49" t="s">
        <v>36</v>
      </c>
      <c r="F20" s="54" t="s">
        <v>61</v>
      </c>
      <c r="G20" s="57" t="s">
        <v>62</v>
      </c>
      <c r="H20" s="50" t="s">
        <v>15</v>
      </c>
      <c r="I20" s="47" t="s">
        <v>38</v>
      </c>
      <c r="J20" s="39"/>
      <c r="K20" s="28"/>
      <c r="L20" s="29"/>
    </row>
    <row r="21" spans="2:13" s="8" customFormat="1" ht="88">
      <c r="B21" s="36"/>
      <c r="C21" s="36"/>
      <c r="D21" s="39"/>
      <c r="E21" s="51"/>
      <c r="F21" s="51"/>
      <c r="G21" s="51"/>
      <c r="H21" s="52"/>
      <c r="I21" s="51"/>
      <c r="J21" s="39"/>
      <c r="K21" s="28"/>
      <c r="L21" s="29"/>
    </row>
    <row r="22" spans="2:13" s="8" customFormat="1" ht="168" customHeight="1">
      <c r="B22" s="85" t="s">
        <v>16</v>
      </c>
      <c r="C22" s="85"/>
      <c r="D22" s="85"/>
      <c r="E22" s="85"/>
      <c r="F22" s="85"/>
      <c r="G22" s="85"/>
      <c r="H22" s="85"/>
      <c r="I22" s="85"/>
      <c r="J22" s="85"/>
      <c r="K22" s="85"/>
      <c r="L22" s="85"/>
    </row>
    <row r="23" spans="2:13" s="8" customFormat="1" ht="150" customHeight="1">
      <c r="B23" s="36" t="s">
        <v>59</v>
      </c>
      <c r="C23" s="36"/>
      <c r="D23" s="36"/>
      <c r="E23" s="36"/>
      <c r="F23" s="37"/>
      <c r="G23" s="38"/>
      <c r="I23" s="33"/>
      <c r="J23" s="28"/>
      <c r="K23" s="28"/>
      <c r="L23" s="29"/>
    </row>
    <row r="24" spans="2:13" s="8" customFormat="1" ht="406" customHeight="1">
      <c r="B24" s="47" t="s">
        <v>14</v>
      </c>
      <c r="C24" s="55" t="s">
        <v>17</v>
      </c>
      <c r="D24" s="88" t="s">
        <v>18</v>
      </c>
      <c r="E24" s="88"/>
      <c r="F24" s="47" t="s">
        <v>2</v>
      </c>
      <c r="G24" s="39"/>
      <c r="H24" s="47" t="s">
        <v>14</v>
      </c>
      <c r="I24" s="55" t="s">
        <v>30</v>
      </c>
      <c r="J24" s="88" t="s">
        <v>19</v>
      </c>
      <c r="K24" s="88"/>
      <c r="L24" s="47" t="s">
        <v>2</v>
      </c>
      <c r="M24" s="39"/>
    </row>
    <row r="25" spans="2:13" s="8" customFormat="1" ht="409.5" customHeight="1">
      <c r="B25" s="82" t="s">
        <v>55</v>
      </c>
      <c r="C25" s="110" t="s">
        <v>67</v>
      </c>
      <c r="D25" s="111"/>
      <c r="E25" s="111"/>
      <c r="F25" s="112"/>
      <c r="G25" s="34"/>
      <c r="H25" s="82" t="s">
        <v>56</v>
      </c>
      <c r="I25" s="110" t="s">
        <v>67</v>
      </c>
      <c r="J25" s="111"/>
      <c r="K25" s="111"/>
      <c r="L25" s="112"/>
      <c r="M25" s="84"/>
    </row>
    <row r="26" spans="2:13" s="8" customFormat="1" ht="409.5" customHeight="1">
      <c r="B26" s="82"/>
      <c r="C26" s="113"/>
      <c r="D26" s="114"/>
      <c r="E26" s="114"/>
      <c r="F26" s="115"/>
      <c r="G26" s="34"/>
      <c r="H26" s="82"/>
      <c r="I26" s="113"/>
      <c r="J26" s="114"/>
      <c r="K26" s="114"/>
      <c r="L26" s="115"/>
      <c r="M26" s="84"/>
    </row>
    <row r="27" spans="2:13" s="8" customFormat="1" ht="409.5" customHeight="1">
      <c r="B27" s="39"/>
      <c r="C27" s="51"/>
      <c r="D27" s="59"/>
      <c r="E27" s="59"/>
      <c r="F27" s="39"/>
      <c r="G27" s="34"/>
      <c r="H27" s="60"/>
      <c r="I27" s="61"/>
      <c r="J27" s="62"/>
      <c r="K27" s="62"/>
      <c r="L27" s="60"/>
      <c r="M27" s="53"/>
    </row>
    <row r="28" spans="2:13" s="8" customFormat="1" ht="409.5" customHeight="1">
      <c r="B28" s="47" t="s">
        <v>14</v>
      </c>
      <c r="C28" s="55" t="s">
        <v>20</v>
      </c>
      <c r="D28" s="88" t="s">
        <v>21</v>
      </c>
      <c r="E28" s="88"/>
      <c r="F28" s="47" t="s">
        <v>2</v>
      </c>
      <c r="G28" s="34"/>
      <c r="H28" s="47" t="s">
        <v>14</v>
      </c>
      <c r="I28" s="55" t="s">
        <v>31</v>
      </c>
      <c r="J28" s="88" t="s">
        <v>24</v>
      </c>
      <c r="K28" s="88"/>
      <c r="L28" s="47" t="s">
        <v>2</v>
      </c>
      <c r="M28" s="53"/>
    </row>
    <row r="29" spans="2:13" s="8" customFormat="1" ht="409.5" customHeight="1">
      <c r="B29" s="82" t="s">
        <v>57</v>
      </c>
      <c r="C29" s="110" t="s">
        <v>67</v>
      </c>
      <c r="D29" s="111"/>
      <c r="E29" s="111"/>
      <c r="F29" s="112"/>
      <c r="G29" s="34"/>
      <c r="H29" s="82" t="s">
        <v>58</v>
      </c>
      <c r="I29" s="110" t="s">
        <v>67</v>
      </c>
      <c r="J29" s="111"/>
      <c r="K29" s="111"/>
      <c r="L29" s="112"/>
      <c r="M29" s="53"/>
    </row>
    <row r="30" spans="2:13" s="8" customFormat="1" ht="409.5" customHeight="1">
      <c r="B30" s="82"/>
      <c r="C30" s="113"/>
      <c r="D30" s="114"/>
      <c r="E30" s="114"/>
      <c r="F30" s="115"/>
      <c r="G30" s="34"/>
      <c r="H30" s="82"/>
      <c r="I30" s="113"/>
      <c r="J30" s="114"/>
      <c r="K30" s="114"/>
      <c r="L30" s="115"/>
      <c r="M30" s="53"/>
    </row>
    <row r="31" spans="2:13" s="8" customFormat="1" ht="88">
      <c r="B31" s="39"/>
      <c r="C31" s="51"/>
      <c r="D31" s="59"/>
      <c r="E31" s="59"/>
      <c r="F31" s="39"/>
      <c r="G31" s="34"/>
      <c r="H31" s="60"/>
      <c r="I31" s="61"/>
      <c r="J31" s="62"/>
      <c r="K31" s="62"/>
      <c r="L31" s="60"/>
      <c r="M31" s="53"/>
    </row>
    <row r="32" spans="2:13" s="8" customFormat="1" ht="409.5" customHeight="1">
      <c r="B32" s="85" t="s">
        <v>32</v>
      </c>
      <c r="C32" s="85"/>
      <c r="D32" s="85"/>
      <c r="E32" s="85"/>
      <c r="F32" s="85"/>
      <c r="G32" s="85"/>
      <c r="H32" s="85"/>
      <c r="I32" s="85"/>
      <c r="J32" s="85"/>
      <c r="K32" s="85"/>
      <c r="L32" s="85"/>
      <c r="M32" s="53"/>
    </row>
    <row r="33" spans="2:13" s="8" customFormat="1" ht="409.5" customHeight="1">
      <c r="B33" s="39"/>
      <c r="C33" s="51"/>
      <c r="D33" s="59"/>
      <c r="E33" s="59"/>
      <c r="F33" s="39"/>
      <c r="G33" s="34"/>
      <c r="H33" s="60"/>
      <c r="I33" s="61"/>
      <c r="J33" s="62"/>
      <c r="K33" s="62"/>
      <c r="L33" s="60"/>
      <c r="M33" s="53"/>
    </row>
    <row r="34" spans="2:13" s="8" customFormat="1" ht="409.5" customHeight="1">
      <c r="B34" s="39"/>
      <c r="C34" s="51"/>
      <c r="D34" s="59"/>
      <c r="E34" s="59"/>
      <c r="F34" s="39"/>
      <c r="G34" s="34"/>
      <c r="H34" s="60"/>
      <c r="I34" s="61"/>
      <c r="J34" s="62"/>
      <c r="K34" s="62"/>
      <c r="L34" s="60"/>
      <c r="M34" s="53"/>
    </row>
    <row r="35" spans="2:13" s="8" customFormat="1" ht="409.5" customHeight="1">
      <c r="B35" s="39"/>
      <c r="C35" s="51"/>
      <c r="D35" s="59"/>
      <c r="E35" s="59"/>
      <c r="F35" s="39"/>
      <c r="G35" s="34"/>
      <c r="H35" s="60"/>
      <c r="I35" s="61"/>
      <c r="J35" s="62"/>
      <c r="K35" s="62"/>
      <c r="L35" s="60"/>
      <c r="M35" s="53"/>
    </row>
    <row r="36" spans="2:13" s="8" customFormat="1" ht="409.5" customHeight="1">
      <c r="B36" s="39"/>
      <c r="C36" s="51"/>
      <c r="D36" s="59"/>
      <c r="E36" s="59"/>
      <c r="F36" s="39"/>
      <c r="G36" s="34"/>
      <c r="H36" s="60"/>
      <c r="I36" s="61"/>
      <c r="J36" s="62"/>
      <c r="K36" s="62"/>
      <c r="L36" s="60"/>
      <c r="M36" s="53"/>
    </row>
    <row r="37" spans="2:13" s="8" customFormat="1" ht="409.5" customHeight="1">
      <c r="B37" s="39"/>
      <c r="C37" s="51"/>
      <c r="D37" s="59"/>
      <c r="E37" s="59"/>
      <c r="F37" s="39"/>
      <c r="G37" s="34"/>
      <c r="H37" s="60"/>
      <c r="I37" s="61"/>
      <c r="J37" s="62"/>
      <c r="K37" s="62"/>
      <c r="L37" s="60"/>
      <c r="M37" s="53"/>
    </row>
    <row r="38" spans="2:13" s="8" customFormat="1" ht="409.5" customHeight="1">
      <c r="B38" s="39"/>
      <c r="C38" s="51"/>
      <c r="D38" s="59"/>
      <c r="E38" s="59"/>
      <c r="F38" s="39"/>
      <c r="G38" s="34"/>
      <c r="H38" s="60"/>
      <c r="I38" s="61"/>
      <c r="J38" s="62"/>
      <c r="K38" s="62"/>
      <c r="L38" s="60"/>
      <c r="M38" s="53"/>
    </row>
    <row r="39" spans="2:13" s="8" customFormat="1" ht="150" customHeight="1">
      <c r="B39" s="36"/>
      <c r="C39" s="36"/>
      <c r="D39" s="36"/>
      <c r="E39" s="36"/>
      <c r="F39" s="37"/>
      <c r="G39" s="38"/>
      <c r="I39" s="33"/>
      <c r="J39" s="28"/>
      <c r="K39" s="28"/>
      <c r="L39" s="29"/>
    </row>
    <row r="40" spans="2:13" s="8" customFormat="1" ht="88">
      <c r="B40" s="39"/>
      <c r="C40" s="40"/>
      <c r="D40" s="41"/>
      <c r="E40" s="41"/>
      <c r="F40" s="41"/>
      <c r="G40" s="40"/>
      <c r="H40" s="42"/>
      <c r="I40" s="43"/>
      <c r="J40" s="44"/>
      <c r="K40" s="44"/>
      <c r="L40" s="39"/>
    </row>
    <row r="41" spans="2:13" s="8" customFormat="1" ht="88">
      <c r="B41" s="34"/>
      <c r="C41" s="34"/>
      <c r="D41" s="34"/>
      <c r="E41" s="34"/>
      <c r="F41" s="34"/>
      <c r="G41" s="34"/>
      <c r="H41" s="34"/>
      <c r="I41" s="34"/>
      <c r="J41" s="34"/>
      <c r="K41" s="34"/>
      <c r="L41" s="34"/>
    </row>
    <row r="42" spans="2:13" s="8" customFormat="1" ht="150" customHeight="1">
      <c r="B42" s="39"/>
      <c r="C42" s="40"/>
      <c r="D42" s="41"/>
      <c r="E42" s="41"/>
      <c r="F42" s="41"/>
      <c r="G42" s="40"/>
      <c r="H42" s="42"/>
      <c r="I42" s="43"/>
      <c r="J42" s="44"/>
      <c r="K42" s="44"/>
      <c r="L42" s="39"/>
    </row>
  </sheetData>
  <mergeCells count="37">
    <mergeCell ref="A2:L2"/>
    <mergeCell ref="A4:L4"/>
    <mergeCell ref="A5:L5"/>
    <mergeCell ref="A6:L6"/>
    <mergeCell ref="B8:L8"/>
    <mergeCell ref="I9:I11"/>
    <mergeCell ref="J9:J11"/>
    <mergeCell ref="K9:K11"/>
    <mergeCell ref="L9:L11"/>
    <mergeCell ref="B12:B13"/>
    <mergeCell ref="C12:C13"/>
    <mergeCell ref="D12:F12"/>
    <mergeCell ref="J12:J13"/>
    <mergeCell ref="L12:L13"/>
    <mergeCell ref="D13:F13"/>
    <mergeCell ref="B9:B11"/>
    <mergeCell ref="C9:C11"/>
    <mergeCell ref="D9:F11"/>
    <mergeCell ref="G9:G11"/>
    <mergeCell ref="H9:H11"/>
    <mergeCell ref="M25:M26"/>
    <mergeCell ref="D28:E28"/>
    <mergeCell ref="J28:K28"/>
    <mergeCell ref="B16:E16"/>
    <mergeCell ref="D18:I18"/>
    <mergeCell ref="B22:L22"/>
    <mergeCell ref="D24:E24"/>
    <mergeCell ref="J24:K24"/>
    <mergeCell ref="B25:B26"/>
    <mergeCell ref="H25:H26"/>
    <mergeCell ref="B32:L32"/>
    <mergeCell ref="C25:F26"/>
    <mergeCell ref="I25:L26"/>
    <mergeCell ref="C29:F30"/>
    <mergeCell ref="I29:L30"/>
    <mergeCell ref="B29:B30"/>
    <mergeCell ref="H29:H30"/>
  </mergeCells>
  <printOptions horizontalCentered="1" verticalCentered="1"/>
  <pageMargins left="0" right="0" top="0" bottom="0" header="0" footer="0"/>
  <pageSetup paperSize="5" scale="10" orientation="landscape" r:id="rId1"/>
  <headerFooter alignWithMargins="0">
    <oddFooter>&amp;C&amp;48Página &amp;P de &amp;N</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SMMLV</vt:lpstr>
      <vt:lpstr>ALTERNAMOTOR SAS</vt:lpstr>
      <vt:lpstr>DIATORS SAS</vt:lpstr>
      <vt:lpstr>'ALTERNAMOTOR SAS'!Área_de_impresión</vt:lpstr>
      <vt:lpstr>'DIATORS SAS'!Área_de_impresión</vt:lpstr>
      <vt:lpstr>'ALTERNAMOTOR SAS'!Títulos_a_imprimir</vt:lpstr>
      <vt:lpstr>'DIATORS SAS'!Títulos_a_imprimir</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Milton Garzon</cp:lastModifiedBy>
  <cp:revision/>
  <cp:lastPrinted>2020-05-20T17:36:21Z</cp:lastPrinted>
  <dcterms:created xsi:type="dcterms:W3CDTF">1996-11-27T10:00:04Z</dcterms:created>
  <dcterms:modified xsi:type="dcterms:W3CDTF">2025-11-05T22:29:44Z</dcterms:modified>
</cp:coreProperties>
</file>